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3"/>
  </bookViews>
  <sheets>
    <sheet name="is" sheetId="1" r:id="rId1"/>
    <sheet name="bs" sheetId="2" r:id="rId2"/>
    <sheet name="sce" sheetId="3" r:id="rId3"/>
    <sheet name="cfs" sheetId="4" r:id="rId4"/>
  </sheets>
  <definedNames>
    <definedName name="_xlnm.Print_Area" localSheetId="1">'bs'!$A$1:$I$65</definedName>
    <definedName name="_xlnm.Print_Area" localSheetId="3">'cfs'!$A$1:$K$99</definedName>
    <definedName name="_xlnm.Print_Area" localSheetId="0">'is'!$A$1:$M$43</definedName>
    <definedName name="_xlnm.Print_Area" localSheetId="2">'sce'!$A$1:$K$46</definedName>
  </definedNames>
  <calcPr fullCalcOnLoad="1"/>
</workbook>
</file>

<file path=xl/sharedStrings.xml><?xml version="1.0" encoding="utf-8"?>
<sst xmlns="http://schemas.openxmlformats.org/spreadsheetml/2006/main" count="261" uniqueCount="217">
  <si>
    <t>Unaudited</t>
  </si>
  <si>
    <t>Audited</t>
  </si>
  <si>
    <t>As At End of</t>
  </si>
  <si>
    <t>As At Preceding</t>
  </si>
  <si>
    <t>Financial Yr End</t>
  </si>
  <si>
    <t>RM'000</t>
  </si>
  <si>
    <t>Investment in Associated Companies</t>
  </si>
  <si>
    <t>Long Term Investments</t>
  </si>
  <si>
    <t>Current Assets</t>
  </si>
  <si>
    <t>Development Properties</t>
  </si>
  <si>
    <t>Trade Debtors</t>
  </si>
  <si>
    <t>Other Debtors</t>
  </si>
  <si>
    <t>Amount Owing by Associated Co</t>
  </si>
  <si>
    <t>Short Term Investments</t>
  </si>
  <si>
    <t>Deposits</t>
  </si>
  <si>
    <t>Cash and Bank Balances</t>
  </si>
  <si>
    <t>Current Liabilities</t>
  </si>
  <si>
    <t>Short Term Borrowings</t>
  </si>
  <si>
    <t>Trade Creditors</t>
  </si>
  <si>
    <t>Bills Payable</t>
  </si>
  <si>
    <t>Other Creditors</t>
  </si>
  <si>
    <t>Amount Owing to Associated Co</t>
  </si>
  <si>
    <t>Provision for Taxation</t>
  </si>
  <si>
    <t>Shareholders' Fund</t>
  </si>
  <si>
    <t>Share Capital</t>
  </si>
  <si>
    <t>Reserves comprise :-</t>
  </si>
  <si>
    <t>Share Premium</t>
  </si>
  <si>
    <t>Foreign Exchange Fluctuation Reserve</t>
  </si>
  <si>
    <t>Capital Reserve</t>
  </si>
  <si>
    <t>Other Reserve</t>
  </si>
  <si>
    <t>Retained Profit</t>
  </si>
  <si>
    <t>Minority Interests</t>
  </si>
  <si>
    <t>Long Term Borrowings</t>
  </si>
  <si>
    <t>Net Tangible Assets per share (RM)</t>
  </si>
  <si>
    <t>Antah Holdings Berhad</t>
  </si>
  <si>
    <t>THE FIGURES HAVE NOT BEEN AUDITED</t>
  </si>
  <si>
    <t>Current</t>
  </si>
  <si>
    <t>Preceding</t>
  </si>
  <si>
    <t>Year</t>
  </si>
  <si>
    <t>Note</t>
  </si>
  <si>
    <t xml:space="preserve">         RM'000</t>
  </si>
  <si>
    <t xml:space="preserve"> RM'000</t>
  </si>
  <si>
    <t xml:space="preserve">       RM'000</t>
  </si>
  <si>
    <t>(a)</t>
  </si>
  <si>
    <t>Operating Revenue</t>
  </si>
  <si>
    <t>N/A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</si>
  <si>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</si>
  <si>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</si>
  <si>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</si>
  <si>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</si>
  <si>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</si>
  <si>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</si>
  <si>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</si>
  <si>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</si>
  <si>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Share in the results of associated companies</t>
  </si>
  <si>
    <t>(g)</t>
  </si>
  <si>
    <t>(h)</t>
  </si>
  <si>
    <t>(i)</t>
  </si>
  <si>
    <t>(ii)</t>
  </si>
  <si>
    <t>(j)</t>
  </si>
  <si>
    <t>(k)</t>
  </si>
  <si>
    <t>Extraordinary items</t>
  </si>
  <si>
    <t>(iii)</t>
  </si>
  <si>
    <t>Extraordinary items attributable to members of the Company</t>
  </si>
  <si>
    <t>(l)</t>
  </si>
  <si>
    <t xml:space="preserve">  G R O U P</t>
  </si>
  <si>
    <t xml:space="preserve">                      A N T A H</t>
  </si>
  <si>
    <t>Cumulative Quarter</t>
  </si>
  <si>
    <t>Jointly controlled operation</t>
  </si>
  <si>
    <t>Property, Plant and Equipment</t>
  </si>
  <si>
    <t>Investment Property</t>
  </si>
  <si>
    <t>Goodwill on Consolidation</t>
  </si>
  <si>
    <t>Other Long Term Assets</t>
  </si>
  <si>
    <t xml:space="preserve"> Highway Development Expenditure</t>
  </si>
  <si>
    <t xml:space="preserve"> Development Properties</t>
  </si>
  <si>
    <t>Other Long Term Liabilities</t>
  </si>
  <si>
    <t xml:space="preserve"> Amount Due to the Government of Malaysia</t>
  </si>
  <si>
    <t xml:space="preserve"> Retirement Benefits</t>
  </si>
  <si>
    <t xml:space="preserve"> Hire Purchase and Lease Creditors</t>
  </si>
  <si>
    <t>Finance cost</t>
  </si>
  <si>
    <t xml:space="preserve">Other income </t>
  </si>
  <si>
    <t>Profit/(loss) before income tax,minority interest and</t>
  </si>
  <si>
    <t xml:space="preserve"> extraordinary items</t>
  </si>
  <si>
    <t>Income tax</t>
  </si>
  <si>
    <t>Profit/(loss) after income tax before deducting Minority</t>
  </si>
  <si>
    <t xml:space="preserve"> Interest and share of results in Joint Venture</t>
  </si>
  <si>
    <t>Pre-acquisition profit/(loss)</t>
  </si>
  <si>
    <t xml:space="preserve">Net profit/(loss) from ordinary activities attributable to </t>
  </si>
  <si>
    <t xml:space="preserve"> member of the company</t>
  </si>
  <si>
    <t>(m)</t>
  </si>
  <si>
    <t>Net profit/(loss) attributable to members of the Company</t>
  </si>
  <si>
    <t>Earnings/(loss) per share based on 2(m) above  (sen)</t>
  </si>
  <si>
    <t>Fully diluted (sen)</t>
  </si>
  <si>
    <t xml:space="preserve">   G R O U P</t>
  </si>
  <si>
    <t xml:space="preserve">                              A N T A H</t>
  </si>
  <si>
    <t>Share of results by Joint Venture Partners</t>
  </si>
  <si>
    <t xml:space="preserve"> Amount Due to the Joint Venture Partners</t>
  </si>
  <si>
    <t>Cash flow from operating activities</t>
  </si>
  <si>
    <t>Adjustments for:</t>
  </si>
  <si>
    <t>Interest income</t>
  </si>
  <si>
    <t>Dividend income</t>
  </si>
  <si>
    <t>Interest paid</t>
  </si>
  <si>
    <t>Net cash generated from  / (used in) operating activities</t>
  </si>
  <si>
    <t>Cash flow from investing activities</t>
  </si>
  <si>
    <t>Interest received</t>
  </si>
  <si>
    <t>Cash flow from financing activities</t>
  </si>
  <si>
    <t>ANTAH HOLDINGS BERHAD</t>
  </si>
  <si>
    <t>Depreciation of property,plant and equipment</t>
  </si>
  <si>
    <t xml:space="preserve">Exchange </t>
  </si>
  <si>
    <t xml:space="preserve">Share </t>
  </si>
  <si>
    <t>Share</t>
  </si>
  <si>
    <t xml:space="preserve">Capital </t>
  </si>
  <si>
    <t>Fluctuation</t>
  </si>
  <si>
    <t>Other</t>
  </si>
  <si>
    <t>Accumulated</t>
  </si>
  <si>
    <t>Capital</t>
  </si>
  <si>
    <t>Premium</t>
  </si>
  <si>
    <t>Reserve</t>
  </si>
  <si>
    <t>Losses</t>
  </si>
  <si>
    <t>TOTAL</t>
  </si>
  <si>
    <t>Balance as at 1 July 2002</t>
  </si>
  <si>
    <t>Net loss for the quarter</t>
  </si>
  <si>
    <t>CASH AND CASH EQUIVALENTS</t>
  </si>
  <si>
    <t>Short term deposit</t>
  </si>
  <si>
    <t>Cash and bank balances</t>
  </si>
  <si>
    <t>Bank Overdraft</t>
  </si>
  <si>
    <t>Cash and cash equivalent at beginning of quarter</t>
  </si>
  <si>
    <t>Cash and cash equivalent at end of quarter</t>
  </si>
  <si>
    <t>CONDENSED CONSOLIDATED INCOME STATEMENT</t>
  </si>
  <si>
    <t>The Condendsed Consolidated Balance Sheet should be read in conjuction with the Annual Financial Report for</t>
  </si>
  <si>
    <t xml:space="preserve">CONDENSED CONSOLIDATED STATEMENTS OF CHANGES IN EQUITY </t>
  </si>
  <si>
    <t>CONDENSED CONSOLIDATED CASH FLOW STATEMENTS</t>
  </si>
  <si>
    <t>A N T A H</t>
  </si>
  <si>
    <t>CONDENSED CONSOLIDATED BALANCE SHEET</t>
  </si>
  <si>
    <t xml:space="preserve">     A N T A H</t>
  </si>
  <si>
    <t xml:space="preserve">    G R O U P</t>
  </si>
  <si>
    <t>the year ended 30 June 2003</t>
  </si>
  <si>
    <t>The Condensed Consolidated Statements of Changes in Equity should be read in conjuction with the Annual Financial Report for the year ended 30 June 2003</t>
  </si>
  <si>
    <t>Balance as at 1 July 2003</t>
  </si>
  <si>
    <t>Proposed Dividend</t>
  </si>
  <si>
    <t>on</t>
  </si>
  <si>
    <t>Consolidation</t>
  </si>
  <si>
    <t>Reserve on consolidation</t>
  </si>
  <si>
    <t>ended 30 June 2003</t>
  </si>
  <si>
    <t xml:space="preserve">The  Condensed  Consolidated  Income  Statements  should  be  read  in  conjuction  with  the  Annual  Financial  Report  for  the  year  </t>
  </si>
  <si>
    <t>Profit for the quarter</t>
  </si>
  <si>
    <t xml:space="preserve">The Condensed Consolidated Cash Flow Statements should be read in conjuction with the Annual Financial Report for the year </t>
  </si>
  <si>
    <t>Loss on disposal of shares in an associated company</t>
  </si>
  <si>
    <t xml:space="preserve">Profit / (loss) before  taxation and minority  interests </t>
  </si>
  <si>
    <t>Currency translation differences</t>
  </si>
  <si>
    <t>(Increase)/decrease in development property</t>
  </si>
  <si>
    <t>Cash generated from / (used in ) operations</t>
  </si>
  <si>
    <t>Acquisition of property,plant and equipment</t>
  </si>
  <si>
    <t>Acquisition of associated company</t>
  </si>
  <si>
    <t>Net cash from / (used in) financing activities</t>
  </si>
  <si>
    <t>Exchange difference</t>
  </si>
  <si>
    <t>Share of results of associated companies</t>
  </si>
  <si>
    <t>Interest expenses</t>
  </si>
  <si>
    <t>Inventories</t>
  </si>
  <si>
    <t>(Repayment to ) / Drawdown of bank borrowings</t>
  </si>
  <si>
    <t xml:space="preserve">Net proceeds from disposal of short term investment </t>
  </si>
  <si>
    <t xml:space="preserve">Operating (loss) / profit before changes in working capital </t>
  </si>
  <si>
    <t>Net Current Liabilities</t>
  </si>
  <si>
    <t>Operating profit /(loss)</t>
  </si>
  <si>
    <t>Operating loss before associated companies</t>
  </si>
  <si>
    <t>Loss on disposal of subsidiary company</t>
  </si>
  <si>
    <t xml:space="preserve">Loss on disposal of short term investment </t>
  </si>
  <si>
    <t>Basic (based on 339,630,465 ordinary shares) (sen)</t>
  </si>
  <si>
    <t>QUARTER ENDED 30 JUNE 2004</t>
  </si>
  <si>
    <t xml:space="preserve">QUARTERLY REPORT ON CONSOLIDATED RESULTS FOR THE FOURTH </t>
  </si>
  <si>
    <t>Fourth Quarter</t>
  </si>
  <si>
    <t>Provision for diminution in value</t>
  </si>
  <si>
    <t>FOR THE QUARTER ENDED 30 JUNE 2004</t>
  </si>
  <si>
    <t>Balance as at 30 June 2003</t>
  </si>
  <si>
    <t>Balance as at 30 June 2004</t>
  </si>
  <si>
    <t>Realisation of exchange fluctuation</t>
  </si>
  <si>
    <t xml:space="preserve"> reserve upon disposal of a subsidiary</t>
  </si>
  <si>
    <t xml:space="preserve">Realisation of capital reserve upon </t>
  </si>
  <si>
    <t xml:space="preserve"> disposal of associated company</t>
  </si>
  <si>
    <t xml:space="preserve"> reserve upon disposal of investment</t>
  </si>
  <si>
    <t>Dividend</t>
  </si>
  <si>
    <t>Allowance for doubtful debts</t>
  </si>
  <si>
    <t>Allowance for doubtful debts no longer required</t>
  </si>
  <si>
    <t>Bad debts written off</t>
  </si>
  <si>
    <t>Loss on disposal of subsidiary companies</t>
  </si>
  <si>
    <t>Gain on disposal of property,plant and equipment</t>
  </si>
  <si>
    <t>Impairment of goodwill</t>
  </si>
  <si>
    <t>Inventories written off</t>
  </si>
  <si>
    <t>Property,plant and equipment written off</t>
  </si>
  <si>
    <t>Provision for retirement benefits</t>
  </si>
  <si>
    <t>Unrealised foreign exchange loss</t>
  </si>
  <si>
    <t>Waiver of debts</t>
  </si>
  <si>
    <t>(Increase)/decrease in inventories</t>
  </si>
  <si>
    <t>(Increase)/decrease in trade receivables</t>
  </si>
  <si>
    <t>(Increase)/decrease in other receivables,deposits and prepayments</t>
  </si>
  <si>
    <t>(Increase)/decrease in trade payables</t>
  </si>
  <si>
    <t>(Increase)/decrease in bill payable</t>
  </si>
  <si>
    <t>(Increase)/decrease in other payables and accrued liabilities</t>
  </si>
  <si>
    <t>Retirement benefits paid</t>
  </si>
  <si>
    <t>Acquisition of additional shares in existing subsidiary companies</t>
  </si>
  <si>
    <t>Dividend received</t>
  </si>
  <si>
    <t>Highway development costs paid</t>
  </si>
  <si>
    <t>Net proceeds from disposal of share in an associated companies</t>
  </si>
  <si>
    <t>Net proceeds from disposal of property,plant and equipment</t>
  </si>
  <si>
    <t>Advance from/(Repayment to) joint venture partners</t>
  </si>
  <si>
    <t>(Repayment to )/Advance from associated companies</t>
  </si>
  <si>
    <t>Dividend paid to minority interest</t>
  </si>
  <si>
    <t>Proceeds from conversion of warrants to ordinary shares</t>
  </si>
  <si>
    <t>(Repayment)/Drawndown of term loan</t>
  </si>
  <si>
    <t>Repayment of hire purchase and lease creditors</t>
  </si>
  <si>
    <t>Net increase / (decrease) in cash and cash equivalents</t>
  </si>
  <si>
    <t>Net (advanced to)/repayment by associated companies</t>
  </si>
  <si>
    <t>Proceeds from disposal of subsidiary companies</t>
  </si>
  <si>
    <t>Effect of change in exchange rates</t>
  </si>
  <si>
    <t>As restated</t>
  </si>
  <si>
    <t>Tax paid / refund</t>
  </si>
  <si>
    <t>Quoted investment written down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</si>
</sst>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"/>
    <numFmt numFmtId="171" formatCode="dd\-mmm\-yy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mmmm\ d\,\ yyyy"/>
    <numFmt numFmtId="176" formatCode="d\-mmm\-yyyy"/>
    <numFmt numFmtId="177" formatCode="_(* #,##0.000_);_(* \(#,##0.000\);_(* &quot;-&quot;??_);_(@_)"/>
    <numFmt numFmtId="178" formatCode="_(* #,##0.0000_);_(* \(#,##0.0000\);_(* &quot;-&quot;??_);_(@_)"/>
  </numFmts>
  <fonts count="1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173" fontId="0" fillId="0" borderId="0" xfId="15" applyNumberFormat="1" applyAlignment="1">
      <alignment horizontal="center"/>
    </xf>
    <xf numFmtId="173" fontId="0" fillId="0" borderId="0" xfId="15" applyNumberFormat="1" applyAlignment="1">
      <alignment/>
    </xf>
    <xf numFmtId="173" fontId="2" fillId="0" borderId="0" xfId="15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171" fontId="3" fillId="0" borderId="3" xfId="0" applyNumberFormat="1" applyFont="1" applyBorder="1" applyAlignment="1">
      <alignment horizontal="center"/>
    </xf>
    <xf numFmtId="171" fontId="3" fillId="0" borderId="4" xfId="0" applyNumberFormat="1" applyFont="1" applyBorder="1" applyAlignment="1">
      <alignment/>
    </xf>
    <xf numFmtId="171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1" fontId="3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171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73" fontId="4" fillId="0" borderId="11" xfId="15" applyNumberFormat="1" applyFont="1" applyBorder="1" applyAlignment="1">
      <alignment/>
    </xf>
    <xf numFmtId="173" fontId="4" fillId="0" borderId="0" xfId="15" applyNumberFormat="1" applyFont="1" applyAlignment="1">
      <alignment/>
    </xf>
    <xf numFmtId="173" fontId="4" fillId="0" borderId="0" xfId="15" applyNumberFormat="1" applyFont="1" applyAlignment="1">
      <alignment horizontal="center"/>
    </xf>
    <xf numFmtId="173" fontId="4" fillId="0" borderId="12" xfId="15" applyNumberFormat="1" applyFont="1" applyBorder="1" applyAlignment="1">
      <alignment/>
    </xf>
    <xf numFmtId="173" fontId="4" fillId="0" borderId="13" xfId="15" applyNumberFormat="1" applyFont="1" applyBorder="1" applyAlignment="1">
      <alignment horizontal="center"/>
    </xf>
    <xf numFmtId="173" fontId="4" fillId="0" borderId="14" xfId="15" applyNumberFormat="1" applyFont="1" applyBorder="1" applyAlignment="1">
      <alignment/>
    </xf>
    <xf numFmtId="173" fontId="4" fillId="0" borderId="15" xfId="15" applyNumberFormat="1" applyFont="1" applyBorder="1" applyAlignment="1">
      <alignment horizontal="center"/>
    </xf>
    <xf numFmtId="173" fontId="4" fillId="0" borderId="16" xfId="15" applyNumberFormat="1" applyFont="1" applyBorder="1" applyAlignment="1">
      <alignment/>
    </xf>
    <xf numFmtId="173" fontId="4" fillId="0" borderId="17" xfId="15" applyNumberFormat="1" applyFont="1" applyBorder="1" applyAlignment="1">
      <alignment horizontal="center"/>
    </xf>
    <xf numFmtId="173" fontId="4" fillId="0" borderId="4" xfId="15" applyNumberFormat="1" applyFont="1" applyBorder="1" applyAlignment="1">
      <alignment/>
    </xf>
    <xf numFmtId="173" fontId="4" fillId="0" borderId="4" xfId="15" applyNumberFormat="1" applyFont="1" applyBorder="1" applyAlignment="1">
      <alignment horizontal="center"/>
    </xf>
    <xf numFmtId="173" fontId="4" fillId="0" borderId="12" xfId="15" applyNumberFormat="1" applyFont="1" applyBorder="1" applyAlignment="1">
      <alignment horizontal="center"/>
    </xf>
    <xf numFmtId="173" fontId="4" fillId="0" borderId="16" xfId="15" applyNumberFormat="1" applyFont="1" applyBorder="1" applyAlignment="1">
      <alignment horizontal="center"/>
    </xf>
    <xf numFmtId="173" fontId="4" fillId="0" borderId="18" xfId="15" applyNumberFormat="1" applyFont="1" applyBorder="1" applyAlignment="1">
      <alignment/>
    </xf>
    <xf numFmtId="173" fontId="4" fillId="0" borderId="18" xfId="15" applyNumberFormat="1" applyFont="1" applyBorder="1" applyAlignment="1">
      <alignment horizontal="center"/>
    </xf>
    <xf numFmtId="43" fontId="4" fillId="0" borderId="0" xfId="15" applyNumberFormat="1" applyFont="1" applyAlignment="1">
      <alignment/>
    </xf>
    <xf numFmtId="43" fontId="4" fillId="0" borderId="0" xfId="15" applyNumberFormat="1" applyFont="1" applyAlignment="1">
      <alignment horizontal="center"/>
    </xf>
    <xf numFmtId="0" fontId="9" fillId="0" borderId="0" xfId="0" applyFont="1" applyAlignment="1">
      <alignment vertical="center"/>
    </xf>
    <xf numFmtId="171" fontId="3" fillId="0" borderId="0" xfId="0" applyNumberFormat="1" applyFont="1" applyAlignment="1">
      <alignment/>
    </xf>
    <xf numFmtId="173" fontId="4" fillId="0" borderId="19" xfId="15" applyNumberFormat="1" applyFont="1" applyBorder="1" applyAlignment="1">
      <alignment/>
    </xf>
    <xf numFmtId="173" fontId="4" fillId="0" borderId="19" xfId="15" applyNumberFormat="1" applyFont="1" applyBorder="1" applyAlignment="1">
      <alignment horizontal="center"/>
    </xf>
    <xf numFmtId="43" fontId="4" fillId="0" borderId="20" xfId="15" applyNumberFormat="1" applyFont="1" applyBorder="1" applyAlignment="1">
      <alignment/>
    </xf>
    <xf numFmtId="43" fontId="4" fillId="0" borderId="19" xfId="15" applyNumberFormat="1" applyFont="1" applyBorder="1" applyAlignment="1">
      <alignment horizontal="center"/>
    </xf>
    <xf numFmtId="43" fontId="4" fillId="0" borderId="21" xfId="15" applyNumberFormat="1" applyFont="1" applyBorder="1" applyAlignment="1">
      <alignment horizontal="center"/>
    </xf>
    <xf numFmtId="43" fontId="4" fillId="0" borderId="19" xfId="15" applyNumberFormat="1" applyFont="1" applyBorder="1" applyAlignment="1">
      <alignment/>
    </xf>
    <xf numFmtId="0" fontId="10" fillId="0" borderId="0" xfId="0" applyFont="1" applyAlignment="1">
      <alignment vertical="top"/>
    </xf>
    <xf numFmtId="173" fontId="10" fillId="0" borderId="0" xfId="15" applyNumberFormat="1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73" fontId="0" fillId="0" borderId="0" xfId="15" applyNumberFormat="1" applyAlignment="1">
      <alignment/>
    </xf>
    <xf numFmtId="173" fontId="0" fillId="0" borderId="9" xfId="15" applyNumberFormat="1" applyBorder="1" applyAlignment="1">
      <alignment/>
    </xf>
    <xf numFmtId="173" fontId="0" fillId="0" borderId="22" xfId="15" applyNumberFormat="1" applyBorder="1" applyAlignment="1">
      <alignment/>
    </xf>
    <xf numFmtId="0" fontId="8" fillId="0" borderId="0" xfId="0" applyFont="1" applyAlignment="1">
      <alignment/>
    </xf>
    <xf numFmtId="173" fontId="8" fillId="0" borderId="0" xfId="15" applyNumberFormat="1" applyFont="1" applyAlignment="1">
      <alignment/>
    </xf>
    <xf numFmtId="0" fontId="11" fillId="0" borderId="0" xfId="0" applyFont="1" applyAlignment="1">
      <alignment vertical="center"/>
    </xf>
    <xf numFmtId="173" fontId="8" fillId="0" borderId="0" xfId="15" applyNumberFormat="1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171" fontId="1" fillId="0" borderId="31" xfId="0" applyNumberFormat="1" applyFont="1" applyBorder="1" applyAlignment="1">
      <alignment horizontal="right"/>
    </xf>
    <xf numFmtId="171" fontId="1" fillId="0" borderId="32" xfId="0" applyNumberFormat="1" applyFont="1" applyBorder="1" applyAlignment="1">
      <alignment horizontal="right"/>
    </xf>
    <xf numFmtId="173" fontId="8" fillId="0" borderId="33" xfId="15" applyNumberFormat="1" applyFont="1" applyBorder="1" applyAlignment="1">
      <alignment/>
    </xf>
    <xf numFmtId="173" fontId="8" fillId="0" borderId="34" xfId="15" applyNumberFormat="1" applyFont="1" applyBorder="1" applyAlignment="1">
      <alignment/>
    </xf>
    <xf numFmtId="173" fontId="8" fillId="0" borderId="6" xfId="15" applyNumberFormat="1" applyFont="1" applyBorder="1" applyAlignment="1">
      <alignment/>
    </xf>
    <xf numFmtId="173" fontId="8" fillId="0" borderId="7" xfId="15" applyNumberFormat="1" applyFont="1" applyBorder="1" applyAlignment="1">
      <alignment/>
    </xf>
    <xf numFmtId="173" fontId="8" fillId="0" borderId="8" xfId="15" applyNumberFormat="1" applyFont="1" applyBorder="1" applyAlignment="1">
      <alignment/>
    </xf>
    <xf numFmtId="173" fontId="8" fillId="0" borderId="10" xfId="15" applyNumberFormat="1" applyFont="1" applyBorder="1" applyAlignment="1">
      <alignment/>
    </xf>
    <xf numFmtId="173" fontId="8" fillId="0" borderId="13" xfId="15" applyNumberFormat="1" applyFont="1" applyBorder="1" applyAlignment="1">
      <alignment/>
    </xf>
    <xf numFmtId="173" fontId="8" fillId="0" borderId="15" xfId="15" applyNumberFormat="1" applyFont="1" applyBorder="1" applyAlignment="1">
      <alignment/>
    </xf>
    <xf numFmtId="173" fontId="8" fillId="0" borderId="17" xfId="15" applyNumberFormat="1" applyFont="1" applyBorder="1" applyAlignment="1">
      <alignment/>
    </xf>
    <xf numFmtId="173" fontId="8" fillId="0" borderId="4" xfId="15" applyNumberFormat="1" applyFont="1" applyBorder="1" applyAlignment="1">
      <alignment/>
    </xf>
    <xf numFmtId="173" fontId="8" fillId="0" borderId="35" xfId="15" applyNumberFormat="1" applyFont="1" applyBorder="1" applyAlignment="1">
      <alignment/>
    </xf>
    <xf numFmtId="0" fontId="9" fillId="0" borderId="0" xfId="0" applyFont="1" applyAlignment="1">
      <alignment/>
    </xf>
    <xf numFmtId="171" fontId="1" fillId="0" borderId="36" xfId="0" applyNumberFormat="1" applyFont="1" applyBorder="1" applyAlignment="1">
      <alignment horizontal="right"/>
    </xf>
    <xf numFmtId="171" fontId="1" fillId="0" borderId="37" xfId="0" applyNumberFormat="1" applyFont="1" applyBorder="1" applyAlignment="1">
      <alignment horizontal="right"/>
    </xf>
    <xf numFmtId="43" fontId="4" fillId="0" borderId="38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4" fillId="0" borderId="39" xfId="15" applyNumberFormat="1" applyFont="1" applyBorder="1" applyAlignment="1">
      <alignment/>
    </xf>
    <xf numFmtId="173" fontId="4" fillId="0" borderId="39" xfId="15" applyNumberFormat="1" applyFont="1" applyBorder="1" applyAlignment="1">
      <alignment horizontal="center"/>
    </xf>
    <xf numFmtId="43" fontId="0" fillId="0" borderId="0" xfId="0" applyNumberFormat="1" applyAlignment="1">
      <alignment/>
    </xf>
    <xf numFmtId="173" fontId="0" fillId="0" borderId="0" xfId="15" applyNumberFormat="1" applyBorder="1" applyAlignment="1">
      <alignment/>
    </xf>
    <xf numFmtId="0" fontId="4" fillId="0" borderId="0" xfId="0" applyFont="1" applyAlignment="1">
      <alignment horizontal="left"/>
    </xf>
    <xf numFmtId="43" fontId="4" fillId="0" borderId="20" xfId="15" applyNumberFormat="1" applyFont="1" applyBorder="1" applyAlignment="1">
      <alignment horizontal="center"/>
    </xf>
    <xf numFmtId="43" fontId="4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9" xfId="0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9" xfId="0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0" fillId="0" borderId="40" xfId="15" applyNumberFormat="1" applyFont="1" applyBorder="1" applyAlignment="1">
      <alignment/>
    </xf>
    <xf numFmtId="173" fontId="4" fillId="0" borderId="0" xfId="15" applyNumberFormat="1" applyFont="1" applyAlignment="1">
      <alignment/>
    </xf>
    <xf numFmtId="173" fontId="4" fillId="0" borderId="9" xfId="15" applyNumberFormat="1" applyFont="1" applyBorder="1" applyAlignment="1">
      <alignment/>
    </xf>
    <xf numFmtId="173" fontId="4" fillId="0" borderId="41" xfId="15" applyNumberFormat="1" applyFont="1" applyBorder="1" applyAlignment="1">
      <alignment/>
    </xf>
    <xf numFmtId="171" fontId="4" fillId="0" borderId="0" xfId="0" applyNumberFormat="1" applyFont="1" applyAlignment="1">
      <alignment horizontal="left"/>
    </xf>
    <xf numFmtId="15" fontId="4" fillId="0" borderId="0" xfId="15" applyNumberFormat="1" applyFont="1" applyAlignment="1">
      <alignment horizontal="left"/>
    </xf>
    <xf numFmtId="171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3" fontId="4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37" fontId="0" fillId="0" borderId="42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3" fillId="0" borderId="0" xfId="0" applyNumberFormat="1" applyFont="1" applyBorder="1" applyAlignment="1">
      <alignment horizontal="center"/>
    </xf>
    <xf numFmtId="43" fontId="0" fillId="0" borderId="0" xfId="15" applyFont="1" applyAlignment="1">
      <alignment/>
    </xf>
    <xf numFmtId="43" fontId="4" fillId="0" borderId="43" xfId="15" applyNumberFormat="1" applyFont="1" applyBorder="1" applyAlignment="1">
      <alignment horizontal="center"/>
    </xf>
    <xf numFmtId="173" fontId="0" fillId="0" borderId="17" xfId="15" applyNumberFormat="1" applyFont="1" applyBorder="1" applyAlignment="1">
      <alignment/>
    </xf>
    <xf numFmtId="173" fontId="0" fillId="0" borderId="13" xfId="15" applyNumberFormat="1" applyFont="1" applyBorder="1" applyAlignment="1">
      <alignment/>
    </xf>
    <xf numFmtId="173" fontId="0" fillId="0" borderId="15" xfId="15" applyNumberFormat="1" applyFont="1" applyBorder="1" applyAlignment="1">
      <alignment/>
    </xf>
    <xf numFmtId="173" fontId="4" fillId="0" borderId="15" xfId="15" applyNumberFormat="1" applyFont="1" applyBorder="1" applyAlignment="1">
      <alignment/>
    </xf>
    <xf numFmtId="173" fontId="4" fillId="0" borderId="17" xfId="15" applyNumberFormat="1" applyFont="1" applyBorder="1" applyAlignment="1">
      <alignment/>
    </xf>
    <xf numFmtId="173" fontId="4" fillId="0" borderId="0" xfId="15" applyNumberFormat="1" applyFont="1" applyBorder="1" applyAlignment="1">
      <alignment/>
    </xf>
    <xf numFmtId="173" fontId="4" fillId="0" borderId="0" xfId="15" applyNumberFormat="1" applyFont="1" applyBorder="1" applyAlignment="1">
      <alignment horizontal="center"/>
    </xf>
    <xf numFmtId="173" fontId="4" fillId="0" borderId="9" xfId="15" applyNumberFormat="1" applyFont="1" applyBorder="1" applyAlignment="1">
      <alignment/>
    </xf>
    <xf numFmtId="173" fontId="4" fillId="0" borderId="9" xfId="15" applyNumberFormat="1" applyFont="1" applyBorder="1" applyAlignment="1">
      <alignment horizontal="center"/>
    </xf>
    <xf numFmtId="173" fontId="0" fillId="0" borderId="9" xfId="15" applyNumberFormat="1" applyFont="1" applyBorder="1" applyAlignment="1">
      <alignment/>
    </xf>
    <xf numFmtId="173" fontId="0" fillId="0" borderId="41" xfId="15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workbookViewId="0" topLeftCell="H17">
      <selection activeCell="A1" sqref="A1:M1"/>
    </sheetView>
  </sheetViews>
  <sheetFormatPr defaultColWidth="9.140625" defaultRowHeight="12.75"/>
  <cols>
    <col min="1" max="3" width="4.7109375" style="0" customWidth="1"/>
    <col min="4" max="4" width="16.7109375" style="0" customWidth="1"/>
    <col min="5" max="5" width="36.574218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0" customWidth="1"/>
  </cols>
  <sheetData>
    <row r="1" spans="1:13" ht="37.5" customHeight="1">
      <c r="A1" s="139" t="s">
        <v>34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1"/>
      <c r="M1" s="141"/>
    </row>
    <row r="2" spans="1:13" ht="31.5" customHeight="1">
      <c r="A2" s="142" t="s">
        <v>169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33" customHeight="1">
      <c r="A3" s="142" t="s">
        <v>168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3"/>
      <c r="M3" s="143"/>
    </row>
    <row r="4" spans="1:13" ht="24.75" customHeight="1">
      <c r="A4" s="144" t="s">
        <v>35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3"/>
      <c r="M4" s="143"/>
    </row>
    <row r="5" spans="1:6" ht="29.25" customHeight="1">
      <c r="A5" s="42" t="s">
        <v>128</v>
      </c>
      <c r="B5" s="3"/>
      <c r="C5" s="3"/>
      <c r="D5" s="3"/>
      <c r="E5" s="3"/>
      <c r="F5" s="3"/>
    </row>
    <row r="6" spans="1:13" ht="19.5" customHeight="1">
      <c r="A6" s="24"/>
      <c r="B6" s="21"/>
      <c r="C6" s="21"/>
      <c r="D6" s="21"/>
      <c r="E6" s="21"/>
      <c r="F6" s="21"/>
      <c r="G6" s="133" t="s">
        <v>170</v>
      </c>
      <c r="H6" s="134"/>
      <c r="I6" s="135"/>
      <c r="J6" s="20"/>
      <c r="K6" s="136" t="s">
        <v>67</v>
      </c>
      <c r="L6" s="137"/>
      <c r="M6" s="138"/>
    </row>
    <row r="7" spans="1:13" ht="19.5" customHeight="1">
      <c r="A7" s="24"/>
      <c r="B7" s="21"/>
      <c r="C7" s="21"/>
      <c r="D7" s="21"/>
      <c r="E7" s="21"/>
      <c r="F7" s="21"/>
      <c r="G7" s="7" t="s">
        <v>36</v>
      </c>
      <c r="H7" s="8"/>
      <c r="I7" s="9" t="s">
        <v>37</v>
      </c>
      <c r="J7" s="20"/>
      <c r="K7" s="14" t="s">
        <v>36</v>
      </c>
      <c r="L7" s="15"/>
      <c r="M7" s="16" t="s">
        <v>37</v>
      </c>
    </row>
    <row r="8" spans="1:13" ht="19.5" customHeight="1">
      <c r="A8" s="24"/>
      <c r="B8" s="21"/>
      <c r="C8" s="21"/>
      <c r="D8" s="21"/>
      <c r="E8" s="21"/>
      <c r="F8" s="21"/>
      <c r="G8" s="7" t="s">
        <v>38</v>
      </c>
      <c r="H8" s="8"/>
      <c r="I8" s="9" t="s">
        <v>38</v>
      </c>
      <c r="J8" s="20"/>
      <c r="K8" s="14" t="s">
        <v>38</v>
      </c>
      <c r="L8" s="15"/>
      <c r="M8" s="16" t="s">
        <v>38</v>
      </c>
    </row>
    <row r="9" spans="1:13" ht="19.5" customHeight="1">
      <c r="A9" s="24"/>
      <c r="B9" s="21"/>
      <c r="C9" s="21"/>
      <c r="D9" s="21"/>
      <c r="E9" s="21"/>
      <c r="F9" s="21"/>
      <c r="G9" s="10">
        <v>38168</v>
      </c>
      <c r="H9" s="11"/>
      <c r="I9" s="12">
        <v>37802</v>
      </c>
      <c r="J9" s="43"/>
      <c r="K9" s="17">
        <v>38168</v>
      </c>
      <c r="L9" s="18"/>
      <c r="M9" s="19">
        <v>37802</v>
      </c>
    </row>
    <row r="10" spans="1:13" ht="30" customHeight="1">
      <c r="A10" s="24"/>
      <c r="B10" s="24"/>
      <c r="C10" s="21"/>
      <c r="D10" s="21"/>
      <c r="E10" s="21"/>
      <c r="F10" s="24" t="s">
        <v>39</v>
      </c>
      <c r="G10" s="13" t="s">
        <v>40</v>
      </c>
      <c r="H10" s="13"/>
      <c r="I10" s="13" t="s">
        <v>41</v>
      </c>
      <c r="J10" s="21"/>
      <c r="K10" s="13" t="s">
        <v>42</v>
      </c>
      <c r="L10" s="13"/>
      <c r="M10" s="13" t="s">
        <v>42</v>
      </c>
    </row>
    <row r="11" spans="1:13" ht="27.75" customHeight="1" thickBot="1">
      <c r="A11" s="24">
        <v>1</v>
      </c>
      <c r="B11" s="24" t="s">
        <v>43</v>
      </c>
      <c r="C11" s="20" t="s">
        <v>44</v>
      </c>
      <c r="D11" s="21"/>
      <c r="E11" s="21"/>
      <c r="F11" s="24"/>
      <c r="G11" s="44">
        <v>38413</v>
      </c>
      <c r="H11" s="26"/>
      <c r="I11" s="45">
        <v>69445</v>
      </c>
      <c r="J11" s="26"/>
      <c r="K11" s="44">
        <v>137876</v>
      </c>
      <c r="L11" s="26"/>
      <c r="M11" s="25">
        <v>274766</v>
      </c>
    </row>
    <row r="12" spans="1:13" ht="27.75" customHeight="1">
      <c r="A12" s="24"/>
      <c r="B12" s="24" t="s">
        <v>46</v>
      </c>
      <c r="C12" s="21" t="s">
        <v>47</v>
      </c>
      <c r="D12" s="21"/>
      <c r="E12" s="21"/>
      <c r="F12" s="24"/>
      <c r="G12" s="26">
        <v>856</v>
      </c>
      <c r="H12" s="26"/>
      <c r="I12" s="27">
        <v>1376</v>
      </c>
      <c r="J12" s="26"/>
      <c r="K12" s="26">
        <v>1731</v>
      </c>
      <c r="L12" s="26"/>
      <c r="M12" s="26">
        <v>1507</v>
      </c>
    </row>
    <row r="13" spans="1:13" ht="27.75" customHeight="1">
      <c r="A13" s="24"/>
      <c r="B13" s="24" t="s">
        <v>48</v>
      </c>
      <c r="C13" s="21" t="s">
        <v>80</v>
      </c>
      <c r="D13" s="21"/>
      <c r="E13" s="21"/>
      <c r="F13" s="24"/>
      <c r="G13" s="26">
        <v>-16278</v>
      </c>
      <c r="H13" s="26"/>
      <c r="I13" s="27">
        <v>18876</v>
      </c>
      <c r="J13" s="26"/>
      <c r="K13" s="26">
        <v>15118</v>
      </c>
      <c r="L13" s="26"/>
      <c r="M13" s="26">
        <v>18679</v>
      </c>
    </row>
    <row r="14" spans="1:13" ht="27.75" customHeight="1">
      <c r="A14" s="24">
        <v>2</v>
      </c>
      <c r="B14" s="24" t="s">
        <v>43</v>
      </c>
      <c r="C14" s="20" t="s">
        <v>163</v>
      </c>
      <c r="D14" s="21"/>
      <c r="E14" s="21"/>
      <c r="F14" s="24"/>
      <c r="G14" s="28">
        <v>-19501</v>
      </c>
      <c r="H14" s="26"/>
      <c r="I14" s="29">
        <v>-7985</v>
      </c>
      <c r="J14" s="26"/>
      <c r="K14" s="28">
        <v>-837</v>
      </c>
      <c r="L14" s="26"/>
      <c r="M14" s="28">
        <v>-7393</v>
      </c>
    </row>
    <row r="15" spans="1:13" ht="27.75" customHeight="1">
      <c r="A15" s="24"/>
      <c r="B15" s="24" t="s">
        <v>46</v>
      </c>
      <c r="C15" s="21" t="s">
        <v>79</v>
      </c>
      <c r="D15" s="21"/>
      <c r="E15" s="21"/>
      <c r="F15" s="24"/>
      <c r="G15" s="30">
        <v>-5736</v>
      </c>
      <c r="H15" s="26"/>
      <c r="I15" s="31">
        <v>-6650</v>
      </c>
      <c r="J15" s="26"/>
      <c r="K15" s="30">
        <v>-20991</v>
      </c>
      <c r="L15" s="26"/>
      <c r="M15" s="30">
        <v>-24123</v>
      </c>
    </row>
    <row r="16" spans="1:13" ht="27.75" customHeight="1">
      <c r="A16" s="24"/>
      <c r="B16" s="24" t="s">
        <v>48</v>
      </c>
      <c r="C16" s="21" t="s">
        <v>49</v>
      </c>
      <c r="D16" s="21"/>
      <c r="E16" s="21"/>
      <c r="F16" s="24"/>
      <c r="G16" s="30">
        <v>-960</v>
      </c>
      <c r="H16" s="26"/>
      <c r="I16" s="31">
        <v>-1901</v>
      </c>
      <c r="J16" s="26"/>
      <c r="K16" s="30">
        <v>-4421</v>
      </c>
      <c r="L16" s="26"/>
      <c r="M16" s="30">
        <v>-7489</v>
      </c>
    </row>
    <row r="17" spans="1:13" ht="27.75" customHeight="1">
      <c r="A17" s="24"/>
      <c r="B17" s="24" t="s">
        <v>50</v>
      </c>
      <c r="C17" s="21" t="s">
        <v>51</v>
      </c>
      <c r="D17" s="21"/>
      <c r="E17" s="21"/>
      <c r="F17" s="24"/>
      <c r="G17" s="124">
        <v>0</v>
      </c>
      <c r="H17" s="26"/>
      <c r="I17" s="31">
        <v>0</v>
      </c>
      <c r="J17" s="26"/>
      <c r="K17" s="124">
        <v>0</v>
      </c>
      <c r="L17" s="26"/>
      <c r="M17" s="124">
        <v>0</v>
      </c>
    </row>
    <row r="18" spans="1:13" ht="27.75" customHeight="1">
      <c r="A18" s="24"/>
      <c r="B18" s="24"/>
      <c r="C18" s="21" t="s">
        <v>165</v>
      </c>
      <c r="D18" s="21"/>
      <c r="E18" s="21"/>
      <c r="F18" s="24"/>
      <c r="G18" s="124">
        <v>0</v>
      </c>
      <c r="H18" s="26"/>
      <c r="I18" s="31">
        <v>-8159</v>
      </c>
      <c r="J18" s="26"/>
      <c r="K18" s="124">
        <v>-1526</v>
      </c>
      <c r="L18" s="26"/>
      <c r="M18" s="124">
        <v>-8159</v>
      </c>
    </row>
    <row r="19" spans="1:13" ht="27.75" customHeight="1">
      <c r="A19" s="24"/>
      <c r="B19" s="24"/>
      <c r="C19" s="21" t="s">
        <v>171</v>
      </c>
      <c r="D19" s="21"/>
      <c r="E19" s="21"/>
      <c r="F19" s="24"/>
      <c r="G19" s="125">
        <v>0</v>
      </c>
      <c r="H19" s="26"/>
      <c r="I19" s="33">
        <v>-201315</v>
      </c>
      <c r="J19" s="26"/>
      <c r="K19" s="125">
        <v>0</v>
      </c>
      <c r="L19" s="26"/>
      <c r="M19" s="125">
        <v>-201315</v>
      </c>
    </row>
    <row r="20" spans="1:13" ht="27.75" customHeight="1">
      <c r="A20" s="24"/>
      <c r="B20" s="24" t="s">
        <v>52</v>
      </c>
      <c r="C20" s="20" t="s">
        <v>164</v>
      </c>
      <c r="D20" s="21"/>
      <c r="E20" s="21"/>
      <c r="F20" s="24"/>
      <c r="G20" s="26">
        <v>-26197</v>
      </c>
      <c r="H20" s="26"/>
      <c r="I20" s="27">
        <v>-226010</v>
      </c>
      <c r="J20" s="26"/>
      <c r="K20" s="26">
        <v>-27775</v>
      </c>
      <c r="L20" s="26"/>
      <c r="M20" s="26">
        <v>-248479</v>
      </c>
    </row>
    <row r="21" spans="1:13" ht="27.75" customHeight="1">
      <c r="A21" s="24"/>
      <c r="B21" s="24" t="s">
        <v>53</v>
      </c>
      <c r="C21" s="21" t="s">
        <v>54</v>
      </c>
      <c r="D21" s="21"/>
      <c r="E21" s="21"/>
      <c r="F21" s="24"/>
      <c r="G21" s="34">
        <v>2537</v>
      </c>
      <c r="H21" s="26"/>
      <c r="I21" s="35">
        <v>2913</v>
      </c>
      <c r="J21" s="26"/>
      <c r="K21" s="34">
        <v>8709</v>
      </c>
      <c r="L21" s="26"/>
      <c r="M21" s="34">
        <v>6580</v>
      </c>
    </row>
    <row r="22" spans="1:6" ht="27.75" customHeight="1">
      <c r="A22" s="24"/>
      <c r="B22" s="24" t="s">
        <v>55</v>
      </c>
      <c r="C22" s="20" t="s">
        <v>81</v>
      </c>
      <c r="D22" s="21"/>
      <c r="E22" s="21"/>
      <c r="F22" s="24"/>
    </row>
    <row r="23" spans="1:13" ht="21.75" customHeight="1">
      <c r="A23" s="24"/>
      <c r="B23" s="24"/>
      <c r="C23" s="20" t="s">
        <v>82</v>
      </c>
      <c r="D23" s="21"/>
      <c r="E23" s="21"/>
      <c r="F23" s="24"/>
      <c r="G23" s="26">
        <v>-23660</v>
      </c>
      <c r="H23" s="26"/>
      <c r="I23" s="27">
        <v>-223097</v>
      </c>
      <c r="J23" s="26"/>
      <c r="K23" s="26">
        <v>-19066</v>
      </c>
      <c r="L23" s="26"/>
      <c r="M23" s="26">
        <v>-241899</v>
      </c>
    </row>
    <row r="24" spans="1:13" ht="27.75" customHeight="1">
      <c r="A24" s="24"/>
      <c r="B24" s="24" t="s">
        <v>56</v>
      </c>
      <c r="C24" s="21" t="s">
        <v>83</v>
      </c>
      <c r="D24" s="21"/>
      <c r="E24" s="21"/>
      <c r="F24" s="24">
        <v>5</v>
      </c>
      <c r="G24" s="34">
        <v>694</v>
      </c>
      <c r="H24" s="26"/>
      <c r="I24" s="35">
        <v>-918</v>
      </c>
      <c r="J24" s="26"/>
      <c r="K24" s="34">
        <v>289</v>
      </c>
      <c r="L24" s="26"/>
      <c r="M24" s="34">
        <v>-753</v>
      </c>
    </row>
    <row r="25" spans="1:13" ht="24.75" customHeight="1">
      <c r="A25" s="24"/>
      <c r="B25" s="24" t="s">
        <v>57</v>
      </c>
      <c r="C25" s="22" t="s">
        <v>57</v>
      </c>
      <c r="D25" s="21" t="s">
        <v>84</v>
      </c>
      <c r="E25" s="21"/>
      <c r="F25" s="24"/>
      <c r="G25" s="26"/>
      <c r="H25" s="26"/>
      <c r="I25" s="27"/>
      <c r="J25" s="26"/>
      <c r="K25" s="26"/>
      <c r="L25" s="26"/>
      <c r="M25" s="26"/>
    </row>
    <row r="26" spans="1:13" ht="21.75" customHeight="1">
      <c r="A26" s="24"/>
      <c r="B26" s="24"/>
      <c r="C26" s="22"/>
      <c r="D26" s="21" t="s">
        <v>85</v>
      </c>
      <c r="E26" s="21"/>
      <c r="F26" s="24"/>
      <c r="G26" s="26">
        <v>-22966</v>
      </c>
      <c r="H26" s="26"/>
      <c r="I26" s="26">
        <v>-224015</v>
      </c>
      <c r="J26" s="26"/>
      <c r="K26" s="26">
        <v>-18777</v>
      </c>
      <c r="L26" s="26"/>
      <c r="M26" s="26">
        <v>-242652</v>
      </c>
    </row>
    <row r="27" spans="1:13" ht="27.75" customHeight="1">
      <c r="A27" s="24"/>
      <c r="B27" s="24"/>
      <c r="C27" s="22" t="s">
        <v>58</v>
      </c>
      <c r="D27" s="21" t="s">
        <v>95</v>
      </c>
      <c r="E27" s="21"/>
      <c r="F27" s="24"/>
      <c r="G27" s="26">
        <v>58</v>
      </c>
      <c r="H27" s="26"/>
      <c r="I27" s="27">
        <v>2585</v>
      </c>
      <c r="J27" s="26"/>
      <c r="K27" s="26">
        <v>252</v>
      </c>
      <c r="L27" s="26"/>
      <c r="M27" s="26">
        <v>2985</v>
      </c>
    </row>
    <row r="28" spans="1:13" ht="27.75" customHeight="1">
      <c r="A28" s="24"/>
      <c r="B28" s="24"/>
      <c r="C28" s="22" t="s">
        <v>62</v>
      </c>
      <c r="D28" s="21" t="s">
        <v>31</v>
      </c>
      <c r="E28" s="21"/>
      <c r="F28" s="24"/>
      <c r="G28" s="126">
        <v>-1254</v>
      </c>
      <c r="H28" s="26"/>
      <c r="I28" s="127">
        <v>-907</v>
      </c>
      <c r="J28" s="26"/>
      <c r="K28" s="126">
        <v>-1163</v>
      </c>
      <c r="L28" s="26"/>
      <c r="M28" s="126">
        <v>-940</v>
      </c>
    </row>
    <row r="29" spans="1:13" ht="27.75" customHeight="1">
      <c r="A29" s="24"/>
      <c r="B29" s="24" t="s">
        <v>59</v>
      </c>
      <c r="C29" s="92" t="s">
        <v>86</v>
      </c>
      <c r="D29" s="21"/>
      <c r="E29" s="21"/>
      <c r="F29" s="24"/>
      <c r="G29" s="128">
        <v>0</v>
      </c>
      <c r="H29" s="26"/>
      <c r="I29" s="129">
        <v>0</v>
      </c>
      <c r="J29" s="26">
        <v>0</v>
      </c>
      <c r="K29" s="128">
        <v>0</v>
      </c>
      <c r="L29" s="26"/>
      <c r="M29" s="128">
        <v>0</v>
      </c>
    </row>
    <row r="30" spans="1:6" ht="27.75" customHeight="1">
      <c r="A30" s="24"/>
      <c r="B30" s="24" t="s">
        <v>60</v>
      </c>
      <c r="C30" s="20" t="s">
        <v>87</v>
      </c>
      <c r="D30" s="21"/>
      <c r="E30" s="21"/>
      <c r="F30" s="24"/>
    </row>
    <row r="31" spans="1:13" ht="21.75" customHeight="1">
      <c r="A31" s="24"/>
      <c r="B31" s="24"/>
      <c r="C31" s="20" t="s">
        <v>88</v>
      </c>
      <c r="D31" s="21"/>
      <c r="E31" s="21"/>
      <c r="F31" s="24"/>
      <c r="G31" s="26">
        <v>-24162</v>
      </c>
      <c r="H31" s="26"/>
      <c r="I31" s="27">
        <v>-222337</v>
      </c>
      <c r="J31" s="26"/>
      <c r="K31" s="26">
        <v>-19688</v>
      </c>
      <c r="L31" s="26"/>
      <c r="M31" s="26">
        <v>-240607</v>
      </c>
    </row>
    <row r="32" spans="1:13" ht="27.75" customHeight="1">
      <c r="A32" s="24"/>
      <c r="B32" s="24" t="s">
        <v>64</v>
      </c>
      <c r="C32" s="22" t="s">
        <v>57</v>
      </c>
      <c r="D32" s="21" t="s">
        <v>61</v>
      </c>
      <c r="E32" s="21"/>
      <c r="F32" s="24"/>
      <c r="G32" s="28">
        <v>0</v>
      </c>
      <c r="H32" s="26"/>
      <c r="I32" s="36">
        <v>0</v>
      </c>
      <c r="J32" s="26"/>
      <c r="K32" s="28">
        <v>0</v>
      </c>
      <c r="L32" s="26"/>
      <c r="M32" s="28">
        <v>0</v>
      </c>
    </row>
    <row r="33" spans="1:13" ht="27.75" customHeight="1">
      <c r="A33" s="24"/>
      <c r="B33" s="24"/>
      <c r="C33" s="22" t="s">
        <v>58</v>
      </c>
      <c r="D33" s="21" t="s">
        <v>31</v>
      </c>
      <c r="E33" s="21"/>
      <c r="F33" s="24"/>
      <c r="G33" s="32">
        <v>0</v>
      </c>
      <c r="H33" s="26"/>
      <c r="I33" s="37">
        <v>0</v>
      </c>
      <c r="J33" s="26"/>
      <c r="K33" s="32">
        <v>0</v>
      </c>
      <c r="L33" s="26"/>
      <c r="M33" s="32">
        <v>0</v>
      </c>
    </row>
    <row r="34" spans="1:13" ht="27.75" customHeight="1">
      <c r="A34" s="24"/>
      <c r="B34" s="24"/>
      <c r="C34" s="22" t="s">
        <v>62</v>
      </c>
      <c r="D34" s="21" t="s">
        <v>63</v>
      </c>
      <c r="E34" s="111"/>
      <c r="F34" s="24"/>
      <c r="G34" s="38">
        <v>0</v>
      </c>
      <c r="H34" s="26"/>
      <c r="I34" s="39">
        <v>0</v>
      </c>
      <c r="J34" s="26"/>
      <c r="K34" s="38">
        <v>0</v>
      </c>
      <c r="L34" s="26"/>
      <c r="M34" s="38">
        <v>0</v>
      </c>
    </row>
    <row r="35" spans="1:13" ht="27.75" customHeight="1" thickBot="1">
      <c r="A35" s="24"/>
      <c r="B35" s="24" t="s">
        <v>89</v>
      </c>
      <c r="C35" s="20" t="s">
        <v>90</v>
      </c>
      <c r="D35" s="21"/>
      <c r="E35" s="21"/>
      <c r="F35" s="24"/>
      <c r="G35" s="88">
        <v>-24162</v>
      </c>
      <c r="H35" s="26"/>
      <c r="I35" s="89">
        <v>-222337</v>
      </c>
      <c r="J35" s="26"/>
      <c r="K35" s="88">
        <v>-19688</v>
      </c>
      <c r="L35" s="26"/>
      <c r="M35" s="88">
        <v>-240607</v>
      </c>
    </row>
    <row r="36" spans="1:13" ht="31.5" customHeight="1" thickTop="1">
      <c r="A36" s="24">
        <v>3</v>
      </c>
      <c r="B36" s="24" t="s">
        <v>43</v>
      </c>
      <c r="C36" s="20" t="s">
        <v>91</v>
      </c>
      <c r="D36" s="21"/>
      <c r="E36" s="21"/>
      <c r="F36" s="24"/>
      <c r="G36" s="26"/>
      <c r="H36" s="26"/>
      <c r="I36" s="27"/>
      <c r="J36" s="26"/>
      <c r="K36" s="26"/>
      <c r="L36" s="26"/>
      <c r="M36" s="26"/>
    </row>
    <row r="37" spans="1:13" ht="27.75" customHeight="1" thickBot="1">
      <c r="A37" s="24"/>
      <c r="B37" s="24"/>
      <c r="C37" s="22" t="s">
        <v>43</v>
      </c>
      <c r="D37" s="21" t="s">
        <v>167</v>
      </c>
      <c r="E37" s="21"/>
      <c r="F37" s="24"/>
      <c r="G37" s="46">
        <v>-7.114212525395283</v>
      </c>
      <c r="H37" s="40"/>
      <c r="I37" s="93">
        <v>-65.46466880036746</v>
      </c>
      <c r="J37" s="40"/>
      <c r="K37" s="49">
        <v>-5.796896622795395</v>
      </c>
      <c r="L37" s="40"/>
      <c r="M37" s="46">
        <v>-70.84406808605861</v>
      </c>
    </row>
    <row r="38" spans="1:13" ht="27.75" customHeight="1" thickBot="1">
      <c r="A38" s="24"/>
      <c r="B38" s="24"/>
      <c r="C38" s="22" t="s">
        <v>46</v>
      </c>
      <c r="D38" s="23" t="s">
        <v>92</v>
      </c>
      <c r="E38" s="21"/>
      <c r="F38" s="24"/>
      <c r="G38" s="93" t="s">
        <v>45</v>
      </c>
      <c r="H38" s="40"/>
      <c r="I38" s="48" t="s">
        <v>45</v>
      </c>
      <c r="J38" s="40"/>
      <c r="K38" s="47" t="s">
        <v>45</v>
      </c>
      <c r="L38" s="40"/>
      <c r="M38" s="120" t="s">
        <v>45</v>
      </c>
    </row>
    <row r="39" spans="1:13" ht="15" customHeight="1">
      <c r="A39" s="24"/>
      <c r="B39" s="24"/>
      <c r="C39" s="22"/>
      <c r="D39" s="23"/>
      <c r="E39" s="21"/>
      <c r="F39" s="24"/>
      <c r="G39" s="95"/>
      <c r="H39" s="40"/>
      <c r="I39" s="95"/>
      <c r="J39" s="40"/>
      <c r="K39" s="95"/>
      <c r="L39" s="40"/>
      <c r="M39" s="86"/>
    </row>
    <row r="40" spans="1:13" ht="22.5" customHeight="1">
      <c r="A40" s="24"/>
      <c r="B40" s="113" t="s">
        <v>144</v>
      </c>
      <c r="C40" s="22"/>
      <c r="D40" s="23"/>
      <c r="E40" s="21"/>
      <c r="F40" s="24"/>
      <c r="G40" s="95"/>
      <c r="H40" s="40"/>
      <c r="I40" s="95"/>
      <c r="J40" s="40"/>
      <c r="K40" s="95"/>
      <c r="L40" s="40"/>
      <c r="M40" s="94"/>
    </row>
    <row r="41" spans="1:13" ht="19.5" customHeight="1">
      <c r="A41" s="24"/>
      <c r="B41" s="112" t="s">
        <v>143</v>
      </c>
      <c r="C41" s="112"/>
      <c r="D41" s="110"/>
      <c r="E41" s="21"/>
      <c r="F41" s="24"/>
      <c r="G41" s="40"/>
      <c r="H41" s="40"/>
      <c r="I41" s="41"/>
      <c r="J41" s="40"/>
      <c r="K41" s="40"/>
      <c r="L41" s="40"/>
      <c r="M41" s="94"/>
    </row>
    <row r="42" spans="1:13" ht="18" customHeight="1">
      <c r="A42" s="1"/>
      <c r="E42" s="2"/>
      <c r="G42" s="6"/>
      <c r="H42" s="5"/>
      <c r="I42" s="4"/>
      <c r="J42" s="5"/>
      <c r="K42" s="5"/>
      <c r="L42" s="5"/>
      <c r="M42" s="5"/>
    </row>
    <row r="43" spans="1:13" ht="21.75" customHeight="1">
      <c r="A43" s="1"/>
      <c r="E43" s="50" t="s">
        <v>66</v>
      </c>
      <c r="G43" s="51" t="s">
        <v>65</v>
      </c>
      <c r="H43" s="5"/>
      <c r="I43" s="4"/>
      <c r="J43" s="5"/>
      <c r="K43" s="5"/>
      <c r="L43" s="5"/>
      <c r="M43" s="5"/>
    </row>
    <row r="44" spans="7:13" ht="12.75">
      <c r="G44" s="5"/>
      <c r="H44" s="5"/>
      <c r="I44" s="4"/>
      <c r="J44" s="5"/>
      <c r="K44" s="5"/>
      <c r="L44" s="5"/>
      <c r="M44" s="5"/>
    </row>
    <row r="45" spans="7:13" ht="12.75">
      <c r="G45" s="5"/>
      <c r="H45" s="5"/>
      <c r="I45" s="4"/>
      <c r="J45" s="5"/>
      <c r="K45" s="5"/>
      <c r="L45" s="5"/>
      <c r="M45" s="5"/>
    </row>
    <row r="46" spans="7:13" ht="12.75">
      <c r="G46" s="5"/>
      <c r="H46" s="5"/>
      <c r="I46" s="4"/>
      <c r="J46" s="5"/>
      <c r="K46" s="5"/>
      <c r="L46" s="5"/>
      <c r="M46" s="5"/>
    </row>
    <row r="47" spans="7:13" ht="12.75">
      <c r="G47" s="5"/>
      <c r="H47" s="5"/>
      <c r="I47" s="4"/>
      <c r="J47" s="5"/>
      <c r="K47" s="5"/>
      <c r="L47" s="5"/>
      <c r="M47" s="5"/>
    </row>
    <row r="48" spans="7:13" ht="12.75">
      <c r="G48" s="5"/>
      <c r="H48" s="5"/>
      <c r="I48" s="4"/>
      <c r="J48" s="5"/>
      <c r="K48" s="5"/>
      <c r="L48" s="5"/>
      <c r="M48" s="5"/>
    </row>
    <row r="49" spans="7:13" ht="12.75">
      <c r="G49" s="5"/>
      <c r="H49" s="5"/>
      <c r="I49" s="4"/>
      <c r="J49" s="5"/>
      <c r="K49" s="5"/>
      <c r="L49" s="5"/>
      <c r="M49" s="5"/>
    </row>
    <row r="50" spans="7:13" ht="12.75">
      <c r="G50" s="5"/>
      <c r="H50" s="5"/>
      <c r="I50" s="4"/>
      <c r="J50" s="5"/>
      <c r="K50" s="5"/>
      <c r="L50" s="5"/>
      <c r="M50" s="5"/>
    </row>
    <row r="51" spans="7:13" ht="12.75">
      <c r="G51" s="5"/>
      <c r="H51" s="5"/>
      <c r="I51" s="4"/>
      <c r="J51" s="5"/>
      <c r="K51" s="5"/>
      <c r="L51" s="5"/>
      <c r="M51" s="5"/>
    </row>
    <row r="52" spans="7:13" ht="12.75">
      <c r="G52" s="5"/>
      <c r="H52" s="5"/>
      <c r="I52" s="4"/>
      <c r="J52" s="5"/>
      <c r="K52" s="5"/>
      <c r="L52" s="5"/>
      <c r="M52" s="5"/>
    </row>
    <row r="53" spans="7:13" ht="12.75">
      <c r="G53" s="5"/>
      <c r="H53" s="5"/>
      <c r="I53" s="4"/>
      <c r="J53" s="5"/>
      <c r="K53" s="5"/>
      <c r="L53" s="5"/>
      <c r="M53" s="5"/>
    </row>
    <row r="54" spans="7:13" ht="12.75">
      <c r="G54" s="5"/>
      <c r="H54" s="5"/>
      <c r="I54" s="4"/>
      <c r="J54" s="5"/>
      <c r="K54" s="5"/>
      <c r="L54" s="5"/>
      <c r="M54" s="5"/>
    </row>
    <row r="55" spans="7:13" ht="12.75">
      <c r="G55" s="5"/>
      <c r="H55" s="5"/>
      <c r="I55" s="4"/>
      <c r="J55" s="5"/>
      <c r="K55" s="5"/>
      <c r="L55" s="5"/>
      <c r="M55" s="5"/>
    </row>
    <row r="56" spans="7:13" ht="12.75">
      <c r="G56" s="5"/>
      <c r="H56" s="5"/>
      <c r="I56" s="4"/>
      <c r="J56" s="5"/>
      <c r="K56" s="5"/>
      <c r="L56" s="5"/>
      <c r="M56" s="5"/>
    </row>
    <row r="57" spans="7:13" ht="12.75">
      <c r="G57" s="5"/>
      <c r="H57" s="5"/>
      <c r="I57" s="4"/>
      <c r="J57" s="5"/>
      <c r="K57" s="5"/>
      <c r="L57" s="5"/>
      <c r="M57" s="5"/>
    </row>
    <row r="58" spans="7:13" ht="12.75">
      <c r="G58" s="5"/>
      <c r="H58" s="5"/>
      <c r="I58" s="4"/>
      <c r="J58" s="5"/>
      <c r="K58" s="5"/>
      <c r="L58" s="5"/>
      <c r="M58" s="5"/>
    </row>
    <row r="59" spans="7:13" ht="12.75">
      <c r="G59" s="5"/>
      <c r="H59" s="5"/>
      <c r="I59" s="4"/>
      <c r="J59" s="5"/>
      <c r="K59" s="5"/>
      <c r="L59" s="5"/>
      <c r="M59" s="5"/>
    </row>
    <row r="60" spans="7:13" ht="12.75">
      <c r="G60" s="5"/>
      <c r="H60" s="5"/>
      <c r="I60" s="4"/>
      <c r="J60" s="5"/>
      <c r="K60" s="5"/>
      <c r="L60" s="5"/>
      <c r="M60" s="5"/>
    </row>
    <row r="61" spans="7:13" ht="12.75">
      <c r="G61" s="5"/>
      <c r="H61" s="5"/>
      <c r="I61" s="4"/>
      <c r="J61" s="5"/>
      <c r="K61" s="5"/>
      <c r="L61" s="5"/>
      <c r="M61" s="5"/>
    </row>
    <row r="62" spans="7:13" ht="12.75">
      <c r="G62" s="5"/>
      <c r="H62" s="5"/>
      <c r="I62" s="4"/>
      <c r="J62" s="5"/>
      <c r="K62" s="5"/>
      <c r="L62" s="5"/>
      <c r="M62" s="5"/>
    </row>
    <row r="63" spans="7:13" ht="12.75">
      <c r="G63" s="5"/>
      <c r="H63" s="5"/>
      <c r="I63" s="4"/>
      <c r="J63" s="5"/>
      <c r="K63" s="5"/>
      <c r="L63" s="5"/>
      <c r="M63" s="5"/>
    </row>
    <row r="64" spans="7:13" ht="12.75">
      <c r="G64" s="5"/>
      <c r="H64" s="5"/>
      <c r="I64" s="4"/>
      <c r="J64" s="5"/>
      <c r="K64" s="5"/>
      <c r="L64" s="5"/>
      <c r="M64" s="5"/>
    </row>
    <row r="65" spans="7:13" ht="12.75">
      <c r="G65" s="5"/>
      <c r="H65" s="5"/>
      <c r="I65" s="4"/>
      <c r="J65" s="5"/>
      <c r="K65" s="5"/>
      <c r="L65" s="5"/>
      <c r="M65" s="5"/>
    </row>
    <row r="66" spans="7:13" ht="12.75">
      <c r="G66" s="5"/>
      <c r="H66" s="5"/>
      <c r="I66" s="4"/>
      <c r="J66" s="5"/>
      <c r="K66" s="5"/>
      <c r="L66" s="5"/>
      <c r="M66" s="5"/>
    </row>
    <row r="67" spans="7:13" ht="12.75">
      <c r="G67" s="5"/>
      <c r="H67" s="5"/>
      <c r="I67" s="4"/>
      <c r="J67" s="5"/>
      <c r="K67" s="5"/>
      <c r="L67" s="5"/>
      <c r="M67" s="5"/>
    </row>
    <row r="68" spans="7:13" ht="12.75">
      <c r="G68" s="5"/>
      <c r="H68" s="5"/>
      <c r="I68" s="4"/>
      <c r="J68" s="5"/>
      <c r="K68" s="5"/>
      <c r="L68" s="5"/>
      <c r="M68" s="5"/>
    </row>
    <row r="69" spans="7:13" ht="12.75">
      <c r="G69" s="5"/>
      <c r="H69" s="5"/>
      <c r="I69" s="4"/>
      <c r="J69" s="5"/>
      <c r="K69" s="5"/>
      <c r="L69" s="5"/>
      <c r="M69" s="5"/>
    </row>
    <row r="70" spans="7:13" ht="12.75">
      <c r="G70" s="5"/>
      <c r="H70" s="5"/>
      <c r="I70" s="4"/>
      <c r="J70" s="5"/>
      <c r="K70" s="5"/>
      <c r="L70" s="5"/>
      <c r="M70" s="5"/>
    </row>
    <row r="71" spans="7:13" ht="12.75">
      <c r="G71" s="5"/>
      <c r="H71" s="5"/>
      <c r="I71" s="4"/>
      <c r="J71" s="5"/>
      <c r="K71" s="5"/>
      <c r="L71" s="5"/>
      <c r="M71" s="5"/>
    </row>
    <row r="72" spans="7:13" ht="12.75">
      <c r="G72" s="5"/>
      <c r="H72" s="5"/>
      <c r="I72" s="4"/>
      <c r="J72" s="5"/>
      <c r="K72" s="5"/>
      <c r="L72" s="5"/>
      <c r="M72" s="5"/>
    </row>
    <row r="73" spans="7:13" ht="12.75">
      <c r="G73" s="5"/>
      <c r="H73" s="5"/>
      <c r="I73" s="5"/>
      <c r="J73" s="5"/>
      <c r="K73" s="5"/>
      <c r="L73" s="5"/>
      <c r="M73" s="5"/>
    </row>
    <row r="74" spans="7:13" ht="12.75">
      <c r="G74" s="5"/>
      <c r="H74" s="5"/>
      <c r="I74" s="5"/>
      <c r="J74" s="5"/>
      <c r="K74" s="5"/>
      <c r="L74" s="5"/>
      <c r="M74" s="5"/>
    </row>
    <row r="75" spans="7:13" ht="12.75">
      <c r="G75" s="5"/>
      <c r="H75" s="5"/>
      <c r="I75" s="5"/>
      <c r="J75" s="5"/>
      <c r="K75" s="5"/>
      <c r="L75" s="5"/>
      <c r="M75" s="5"/>
    </row>
    <row r="76" spans="7:13" ht="12.75">
      <c r="G76" s="5"/>
      <c r="H76" s="5"/>
      <c r="I76" s="5"/>
      <c r="J76" s="5"/>
      <c r="K76" s="5"/>
      <c r="L76" s="5"/>
      <c r="M76" s="5"/>
    </row>
    <row r="77" spans="7:13" ht="12.75">
      <c r="G77" s="5"/>
      <c r="H77" s="5"/>
      <c r="I77" s="5"/>
      <c r="J77" s="5"/>
      <c r="K77" s="5"/>
      <c r="L77" s="5"/>
      <c r="M77" s="5"/>
    </row>
    <row r="78" spans="7:13" ht="12.75">
      <c r="G78" s="5"/>
      <c r="H78" s="5"/>
      <c r="I78" s="5"/>
      <c r="J78" s="5"/>
      <c r="K78" s="5"/>
      <c r="L78" s="5"/>
      <c r="M78" s="5"/>
    </row>
    <row r="79" spans="7:13" ht="12.75">
      <c r="G79" s="5"/>
      <c r="H79" s="5"/>
      <c r="I79" s="5"/>
      <c r="J79" s="5"/>
      <c r="K79" s="5"/>
      <c r="L79" s="5"/>
      <c r="M79" s="5"/>
    </row>
    <row r="80" spans="7:13" ht="12.75">
      <c r="G80" s="5"/>
      <c r="H80" s="5"/>
      <c r="I80" s="5"/>
      <c r="J80" s="5"/>
      <c r="K80" s="5"/>
      <c r="L80" s="5"/>
      <c r="M80" s="5"/>
    </row>
    <row r="81" spans="7:13" ht="12.75">
      <c r="G81" s="5"/>
      <c r="H81" s="5"/>
      <c r="I81" s="5"/>
      <c r="J81" s="5"/>
      <c r="K81" s="5"/>
      <c r="L81" s="5"/>
      <c r="M81" s="5"/>
    </row>
    <row r="82" spans="7:13" ht="12.75">
      <c r="G82" s="5"/>
      <c r="H82" s="5"/>
      <c r="I82" s="5"/>
      <c r="J82" s="5"/>
      <c r="K82" s="5"/>
      <c r="L82" s="5"/>
      <c r="M82" s="5"/>
    </row>
    <row r="83" spans="7:13" ht="12.75">
      <c r="G83" s="5"/>
      <c r="H83" s="5"/>
      <c r="I83" s="5"/>
      <c r="J83" s="5"/>
      <c r="K83" s="5"/>
      <c r="L83" s="5"/>
      <c r="M83" s="5"/>
    </row>
    <row r="84" spans="7:13" ht="12.75">
      <c r="G84" s="5"/>
      <c r="H84" s="5"/>
      <c r="I84" s="5"/>
      <c r="J84" s="5"/>
      <c r="K84" s="5"/>
      <c r="L84" s="5"/>
      <c r="M84" s="5"/>
    </row>
    <row r="85" spans="7:13" ht="12.75">
      <c r="G85" s="5"/>
      <c r="H85" s="5"/>
      <c r="I85" s="5"/>
      <c r="J85" s="5"/>
      <c r="K85" s="5"/>
      <c r="L85" s="5"/>
      <c r="M85" s="5"/>
    </row>
    <row r="86" spans="7:13" ht="12.75">
      <c r="G86" s="5"/>
      <c r="H86" s="5"/>
      <c r="I86" s="5"/>
      <c r="J86" s="5"/>
      <c r="K86" s="5"/>
      <c r="L86" s="5"/>
      <c r="M86" s="5"/>
    </row>
    <row r="87" spans="7:13" ht="12.75">
      <c r="G87" s="5"/>
      <c r="H87" s="5"/>
      <c r="I87" s="5"/>
      <c r="J87" s="5"/>
      <c r="K87" s="5"/>
      <c r="L87" s="5"/>
      <c r="M87" s="5"/>
    </row>
    <row r="88" spans="7:13" ht="12.75">
      <c r="G88" s="5"/>
      <c r="H88" s="5"/>
      <c r="I88" s="5"/>
      <c r="J88" s="5"/>
      <c r="K88" s="5"/>
      <c r="L88" s="5"/>
      <c r="M88" s="5"/>
    </row>
    <row r="89" spans="7:13" ht="12.75">
      <c r="G89" s="5"/>
      <c r="H89" s="5"/>
      <c r="I89" s="5"/>
      <c r="J89" s="5"/>
      <c r="K89" s="5"/>
      <c r="L89" s="5"/>
      <c r="M89" s="5"/>
    </row>
    <row r="90" spans="7:13" ht="12.75">
      <c r="G90" s="5"/>
      <c r="H90" s="5"/>
      <c r="I90" s="5"/>
      <c r="J90" s="5"/>
      <c r="K90" s="5"/>
      <c r="L90" s="5"/>
      <c r="M90" s="5"/>
    </row>
    <row r="91" spans="7:13" ht="12.75">
      <c r="G91" s="5"/>
      <c r="H91" s="5"/>
      <c r="I91" s="5"/>
      <c r="J91" s="5"/>
      <c r="K91" s="5"/>
      <c r="L91" s="5"/>
      <c r="M91" s="5"/>
    </row>
    <row r="92" spans="7:13" ht="12.75">
      <c r="G92" s="5"/>
      <c r="H92" s="5"/>
      <c r="I92" s="5"/>
      <c r="J92" s="5"/>
      <c r="K92" s="5"/>
      <c r="L92" s="5"/>
      <c r="M92" s="5"/>
    </row>
    <row r="93" spans="7:13" ht="12.75">
      <c r="G93" s="5"/>
      <c r="H93" s="5"/>
      <c r="I93" s="5"/>
      <c r="J93" s="5"/>
      <c r="K93" s="5"/>
      <c r="L93" s="5"/>
      <c r="M93" s="5"/>
    </row>
    <row r="94" spans="7:13" ht="12.75">
      <c r="G94" s="5"/>
      <c r="H94" s="5"/>
      <c r="I94" s="5"/>
      <c r="J94" s="5"/>
      <c r="K94" s="5"/>
      <c r="L94" s="5"/>
      <c r="M94" s="5"/>
    </row>
    <row r="95" spans="7:13" ht="12.75">
      <c r="G95" s="5"/>
      <c r="H95" s="5"/>
      <c r="I95" s="5"/>
      <c r="J95" s="5"/>
      <c r="K95" s="5"/>
      <c r="L95" s="5"/>
      <c r="M95" s="5"/>
    </row>
    <row r="96" spans="7:13" ht="12.75">
      <c r="G96" s="5"/>
      <c r="H96" s="5"/>
      <c r="I96" s="5"/>
      <c r="J96" s="5"/>
      <c r="K96" s="5"/>
      <c r="L96" s="5"/>
      <c r="M96" s="5"/>
    </row>
    <row r="97" spans="7:13" ht="12.75">
      <c r="G97" s="5"/>
      <c r="H97" s="5"/>
      <c r="I97" s="5"/>
      <c r="J97" s="5"/>
      <c r="K97" s="5"/>
      <c r="L97" s="5"/>
      <c r="M97" s="5"/>
    </row>
    <row r="98" spans="7:13" ht="12.75">
      <c r="G98" s="5"/>
      <c r="H98" s="5"/>
      <c r="I98" s="5"/>
      <c r="J98" s="5"/>
      <c r="K98" s="5"/>
      <c r="L98" s="5"/>
      <c r="M98" s="5"/>
    </row>
    <row r="99" spans="7:13" ht="12.75">
      <c r="G99" s="5"/>
      <c r="H99" s="5"/>
      <c r="I99" s="5"/>
      <c r="J99" s="5"/>
      <c r="K99" s="5"/>
      <c r="L99" s="5"/>
      <c r="M99" s="5"/>
    </row>
    <row r="100" spans="7:13" ht="12.75">
      <c r="G100" s="5"/>
      <c r="H100" s="5"/>
      <c r="I100" s="5"/>
      <c r="J100" s="5"/>
      <c r="K100" s="5"/>
      <c r="L100" s="5"/>
      <c r="M100" s="5"/>
    </row>
    <row r="101" spans="7:13" ht="12.75">
      <c r="G101" s="5"/>
      <c r="H101" s="5"/>
      <c r="I101" s="5"/>
      <c r="J101" s="5"/>
      <c r="K101" s="5"/>
      <c r="L101" s="5"/>
      <c r="M101" s="5"/>
    </row>
    <row r="102" spans="7:13" ht="12.75">
      <c r="G102" s="5"/>
      <c r="H102" s="5"/>
      <c r="I102" s="5"/>
      <c r="J102" s="5"/>
      <c r="K102" s="5"/>
      <c r="L102" s="5"/>
      <c r="M102" s="5"/>
    </row>
    <row r="103" spans="7:13" ht="12.75">
      <c r="G103" s="5"/>
      <c r="H103" s="5"/>
      <c r="I103" s="5"/>
      <c r="J103" s="5"/>
      <c r="K103" s="5"/>
      <c r="L103" s="5"/>
      <c r="M103" s="5"/>
    </row>
    <row r="104" spans="7:13" ht="12.75">
      <c r="G104" s="5"/>
      <c r="H104" s="5"/>
      <c r="I104" s="5"/>
      <c r="J104" s="5"/>
      <c r="K104" s="5"/>
      <c r="L104" s="5"/>
      <c r="M104" s="5"/>
    </row>
    <row r="105" spans="7:13" ht="12.75">
      <c r="G105" s="5"/>
      <c r="H105" s="5"/>
      <c r="I105" s="5"/>
      <c r="J105" s="5"/>
      <c r="K105" s="5"/>
      <c r="L105" s="5"/>
      <c r="M105" s="5"/>
    </row>
    <row r="106" spans="7:13" ht="12.75">
      <c r="G106" s="5"/>
      <c r="H106" s="5"/>
      <c r="I106" s="5"/>
      <c r="J106" s="5"/>
      <c r="K106" s="5"/>
      <c r="L106" s="5"/>
      <c r="M106" s="5"/>
    </row>
    <row r="107" spans="7:13" ht="12.75">
      <c r="G107" s="5"/>
      <c r="H107" s="5"/>
      <c r="I107" s="5"/>
      <c r="J107" s="5"/>
      <c r="K107" s="5"/>
      <c r="L107" s="5"/>
      <c r="M107" s="5"/>
    </row>
  </sheetData>
  <mergeCells count="6">
    <mergeCell ref="G6:I6"/>
    <mergeCell ref="K6:M6"/>
    <mergeCell ref="A1:M1"/>
    <mergeCell ref="A3:M3"/>
    <mergeCell ref="A4:M4"/>
    <mergeCell ref="A2:M2"/>
  </mergeCells>
  <printOptions horizontalCentered="1"/>
  <pageMargins left="0" right="0" top="0.25" bottom="0" header="0.5" footer="0.25"/>
  <pageSetup horizontalDpi="600" verticalDpi="600" orientation="portrait" paperSize="9" scale="65" r:id="rId3"/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pane xSplit="3" ySplit="8" topLeftCell="D2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3" sqref="D23"/>
    </sheetView>
  </sheetViews>
  <sheetFormatPr defaultColWidth="9.140625" defaultRowHeight="12.75"/>
  <cols>
    <col min="1" max="1" width="5.7109375" style="0" customWidth="1"/>
    <col min="2" max="2" width="3.7109375" style="0" customWidth="1"/>
    <col min="3" max="3" width="41.28125" style="0" customWidth="1"/>
    <col min="4" max="4" width="9.7109375" style="0" customWidth="1"/>
    <col min="5" max="5" width="15.7109375" style="0" customWidth="1"/>
    <col min="6" max="6" width="1.7109375" style="0" customWidth="1"/>
    <col min="7" max="7" width="5.7109375" style="0" customWidth="1"/>
    <col min="8" max="8" width="15.7109375" style="0" customWidth="1"/>
    <col min="9" max="9" width="1.7109375" style="0" customWidth="1"/>
  </cols>
  <sheetData>
    <row r="1" ht="18">
      <c r="A1" s="83" t="s">
        <v>106</v>
      </c>
    </row>
    <row r="2" ht="18" customHeight="1">
      <c r="A2" s="83" t="s">
        <v>133</v>
      </c>
    </row>
    <row r="3" ht="9.75" customHeight="1" thickBot="1"/>
    <row r="4" spans="5:9" ht="13.5" customHeight="1">
      <c r="E4" s="62" t="s">
        <v>0</v>
      </c>
      <c r="F4" s="63"/>
      <c r="H4" s="66" t="s">
        <v>1</v>
      </c>
      <c r="I4" s="67"/>
    </row>
    <row r="5" spans="5:9" ht="13.5" customHeight="1">
      <c r="E5" s="64" t="s">
        <v>2</v>
      </c>
      <c r="F5" s="65"/>
      <c r="H5" s="68" t="s">
        <v>3</v>
      </c>
      <c r="I5" s="69"/>
    </row>
    <row r="6" spans="5:9" ht="13.5" customHeight="1">
      <c r="E6" s="64" t="s">
        <v>170</v>
      </c>
      <c r="F6" s="65"/>
      <c r="H6" s="68" t="s">
        <v>4</v>
      </c>
      <c r="I6" s="69"/>
    </row>
    <row r="7" spans="5:9" ht="13.5" customHeight="1" thickBot="1">
      <c r="E7" s="84">
        <v>38168</v>
      </c>
      <c r="F7" s="85"/>
      <c r="H7" s="70">
        <v>37802</v>
      </c>
      <c r="I7" s="71"/>
    </row>
    <row r="8" spans="5:9" ht="13.5" customHeight="1">
      <c r="E8" s="53" t="s">
        <v>5</v>
      </c>
      <c r="F8" s="53"/>
      <c r="H8" s="54" t="s">
        <v>5</v>
      </c>
      <c r="I8" s="54"/>
    </row>
    <row r="9" spans="1:9" ht="13.5" customHeight="1">
      <c r="A9" s="1">
        <v>1</v>
      </c>
      <c r="B9" t="s">
        <v>69</v>
      </c>
      <c r="E9" s="55">
        <v>4671</v>
      </c>
      <c r="F9" s="55"/>
      <c r="G9" s="55"/>
      <c r="H9" s="55">
        <v>7992</v>
      </c>
      <c r="I9" s="55"/>
    </row>
    <row r="10" spans="1:9" ht="13.5" customHeight="1">
      <c r="A10" s="1">
        <v>2</v>
      </c>
      <c r="B10" t="s">
        <v>70</v>
      </c>
      <c r="E10" s="87">
        <v>77823</v>
      </c>
      <c r="F10" s="55"/>
      <c r="G10" s="55"/>
      <c r="H10" s="55">
        <v>79590</v>
      </c>
      <c r="I10" s="55"/>
    </row>
    <row r="11" spans="1:9" ht="13.5" customHeight="1">
      <c r="A11" s="1">
        <v>3</v>
      </c>
      <c r="B11" t="s">
        <v>6</v>
      </c>
      <c r="E11" s="55">
        <v>28361</v>
      </c>
      <c r="F11" s="55"/>
      <c r="G11" s="55"/>
      <c r="H11" s="55">
        <v>19650</v>
      </c>
      <c r="I11" s="55"/>
    </row>
    <row r="12" spans="1:9" ht="13.5" customHeight="1">
      <c r="A12" s="1">
        <v>4</v>
      </c>
      <c r="B12" t="s">
        <v>7</v>
      </c>
      <c r="E12" s="55">
        <v>2734</v>
      </c>
      <c r="F12" s="55"/>
      <c r="G12" s="55"/>
      <c r="H12" s="55">
        <v>2932</v>
      </c>
      <c r="I12" s="55"/>
    </row>
    <row r="13" spans="1:9" ht="13.5" customHeight="1">
      <c r="A13" s="1">
        <v>5</v>
      </c>
      <c r="B13" t="s">
        <v>71</v>
      </c>
      <c r="E13" s="55">
        <v>13187</v>
      </c>
      <c r="F13" s="55"/>
      <c r="G13" s="55"/>
      <c r="H13" s="55">
        <v>13508</v>
      </c>
      <c r="I13" s="55"/>
    </row>
    <row r="14" spans="1:9" ht="13.5" customHeight="1">
      <c r="A14" s="1">
        <v>6</v>
      </c>
      <c r="B14" t="s">
        <v>72</v>
      </c>
      <c r="E14" s="55"/>
      <c r="F14" s="55"/>
      <c r="G14" s="55"/>
      <c r="H14" s="55"/>
      <c r="I14" s="55"/>
    </row>
    <row r="15" spans="1:9" ht="13.5" customHeight="1">
      <c r="A15" s="1"/>
      <c r="B15" t="s">
        <v>73</v>
      </c>
      <c r="E15" s="55">
        <v>687359</v>
      </c>
      <c r="F15" s="55"/>
      <c r="G15" s="55"/>
      <c r="H15" s="55">
        <v>586221</v>
      </c>
      <c r="I15" s="55"/>
    </row>
    <row r="16" spans="1:9" ht="13.5" customHeight="1">
      <c r="A16" s="1"/>
      <c r="B16" t="s">
        <v>74</v>
      </c>
      <c r="E16" s="55">
        <v>6019</v>
      </c>
      <c r="F16" s="55"/>
      <c r="G16" s="55"/>
      <c r="H16" s="55">
        <v>6019</v>
      </c>
      <c r="I16" s="55"/>
    </row>
    <row r="17" spans="1:9" ht="13.5" customHeight="1">
      <c r="A17" s="1">
        <v>7</v>
      </c>
      <c r="B17" s="52" t="s">
        <v>8</v>
      </c>
      <c r="E17" s="55"/>
      <c r="F17" s="55"/>
      <c r="G17" s="55"/>
      <c r="H17" s="55"/>
      <c r="I17" s="55"/>
    </row>
    <row r="18" spans="1:9" ht="13.5" customHeight="1">
      <c r="A18" s="1"/>
      <c r="C18" s="58" t="s">
        <v>158</v>
      </c>
      <c r="E18" s="72">
        <v>92637</v>
      </c>
      <c r="F18" s="73"/>
      <c r="G18" s="59"/>
      <c r="H18" s="78">
        <v>96374</v>
      </c>
      <c r="I18" s="61"/>
    </row>
    <row r="19" spans="1:9" ht="13.5" customHeight="1">
      <c r="A19" s="1"/>
      <c r="C19" s="58" t="s">
        <v>68</v>
      </c>
      <c r="E19" s="74">
        <v>47459</v>
      </c>
      <c r="F19" s="75"/>
      <c r="G19" s="59"/>
      <c r="H19" s="79">
        <v>45950</v>
      </c>
      <c r="I19" s="61"/>
    </row>
    <row r="20" spans="1:9" ht="13.5" customHeight="1">
      <c r="A20" s="1"/>
      <c r="C20" s="58" t="s">
        <v>9</v>
      </c>
      <c r="E20" s="74">
        <v>19562</v>
      </c>
      <c r="F20" s="75"/>
      <c r="G20" s="59"/>
      <c r="H20" s="79">
        <v>20936</v>
      </c>
      <c r="I20" s="61"/>
    </row>
    <row r="21" spans="1:9" ht="13.5" customHeight="1">
      <c r="A21" s="1"/>
      <c r="C21" s="58" t="s">
        <v>10</v>
      </c>
      <c r="E21" s="74">
        <v>28274</v>
      </c>
      <c r="F21" s="75"/>
      <c r="G21" s="59"/>
      <c r="H21" s="79">
        <v>53422</v>
      </c>
      <c r="I21" s="61"/>
    </row>
    <row r="22" spans="1:9" ht="13.5" customHeight="1">
      <c r="A22" s="1"/>
      <c r="C22" s="58" t="s">
        <v>11</v>
      </c>
      <c r="E22" s="74">
        <v>28484</v>
      </c>
      <c r="F22" s="75"/>
      <c r="G22" s="59"/>
      <c r="H22" s="79">
        <v>47865</v>
      </c>
      <c r="I22" s="61"/>
    </row>
    <row r="23" spans="1:9" ht="13.5" customHeight="1">
      <c r="A23" s="1"/>
      <c r="C23" s="58" t="s">
        <v>12</v>
      </c>
      <c r="E23" s="74">
        <v>37</v>
      </c>
      <c r="F23" s="75"/>
      <c r="G23" s="59"/>
      <c r="H23" s="79">
        <v>4696</v>
      </c>
      <c r="I23" s="61"/>
    </row>
    <row r="24" spans="1:9" ht="13.5" customHeight="1">
      <c r="A24" s="1"/>
      <c r="C24" s="58" t="s">
        <v>13</v>
      </c>
      <c r="E24" s="74">
        <v>37071</v>
      </c>
      <c r="F24" s="75"/>
      <c r="G24" s="59"/>
      <c r="H24" s="79">
        <v>68713</v>
      </c>
      <c r="I24" s="61"/>
    </row>
    <row r="25" spans="1:9" ht="13.5" customHeight="1">
      <c r="A25" s="1"/>
      <c r="C25" s="58" t="s">
        <v>14</v>
      </c>
      <c r="E25" s="74">
        <v>814</v>
      </c>
      <c r="F25" s="75"/>
      <c r="G25" s="59"/>
      <c r="H25" s="79">
        <v>2214</v>
      </c>
      <c r="I25" s="61"/>
    </row>
    <row r="26" spans="1:9" ht="13.5" customHeight="1">
      <c r="A26" s="1"/>
      <c r="C26" s="58" t="s">
        <v>15</v>
      </c>
      <c r="E26" s="76">
        <v>3910</v>
      </c>
      <c r="F26" s="77"/>
      <c r="G26" s="59"/>
      <c r="H26" s="80">
        <v>5189</v>
      </c>
      <c r="I26" s="61"/>
    </row>
    <row r="27" spans="1:9" ht="13.5" customHeight="1">
      <c r="A27" s="1"/>
      <c r="E27" s="59">
        <v>258248</v>
      </c>
      <c r="F27" s="59">
        <v>0</v>
      </c>
      <c r="G27" s="59"/>
      <c r="H27" s="59">
        <v>345359</v>
      </c>
      <c r="I27" s="59"/>
    </row>
    <row r="28" spans="1:9" ht="13.5" customHeight="1">
      <c r="A28" s="1">
        <v>8</v>
      </c>
      <c r="B28" s="52" t="s">
        <v>16</v>
      </c>
      <c r="E28" s="55"/>
      <c r="F28" s="55"/>
      <c r="G28" s="55"/>
      <c r="H28" s="55"/>
      <c r="I28" s="55"/>
    </row>
    <row r="29" spans="1:9" ht="13.5" customHeight="1">
      <c r="A29" s="1"/>
      <c r="C29" s="58" t="s">
        <v>17</v>
      </c>
      <c r="D29" s="58"/>
      <c r="E29" s="72">
        <v>281780</v>
      </c>
      <c r="F29" s="73"/>
      <c r="G29" s="59"/>
      <c r="H29" s="72">
        <v>313087</v>
      </c>
      <c r="I29" s="73"/>
    </row>
    <row r="30" spans="1:9" ht="13.5" customHeight="1">
      <c r="A30" s="1"/>
      <c r="C30" s="58" t="s">
        <v>18</v>
      </c>
      <c r="D30" s="58"/>
      <c r="E30" s="74">
        <v>84358</v>
      </c>
      <c r="F30" s="75"/>
      <c r="G30" s="59"/>
      <c r="H30" s="74">
        <v>49195</v>
      </c>
      <c r="I30" s="75"/>
    </row>
    <row r="31" spans="1:9" ht="13.5" customHeight="1">
      <c r="A31" s="1"/>
      <c r="C31" s="58" t="s">
        <v>19</v>
      </c>
      <c r="D31" s="58"/>
      <c r="E31" s="74">
        <v>536</v>
      </c>
      <c r="F31" s="75"/>
      <c r="G31" s="59"/>
      <c r="H31" s="74">
        <v>542</v>
      </c>
      <c r="I31" s="75"/>
    </row>
    <row r="32" spans="1:9" ht="13.5" customHeight="1">
      <c r="A32" s="1"/>
      <c r="C32" s="58" t="s">
        <v>20</v>
      </c>
      <c r="D32" s="58"/>
      <c r="E32" s="74">
        <v>130467</v>
      </c>
      <c r="F32" s="75"/>
      <c r="G32" s="59"/>
      <c r="H32" s="74">
        <v>86528</v>
      </c>
      <c r="I32" s="75"/>
    </row>
    <row r="33" spans="1:9" ht="13.5" customHeight="1">
      <c r="A33" s="1"/>
      <c r="C33" s="58" t="s">
        <v>21</v>
      </c>
      <c r="D33" s="58"/>
      <c r="E33" s="74">
        <v>184</v>
      </c>
      <c r="F33" s="75"/>
      <c r="G33" s="59"/>
      <c r="H33" s="74">
        <v>470</v>
      </c>
      <c r="I33" s="75"/>
    </row>
    <row r="34" spans="1:9" ht="13.5" customHeight="1">
      <c r="A34" s="1"/>
      <c r="C34" s="58" t="s">
        <v>22</v>
      </c>
      <c r="D34" s="58"/>
      <c r="E34" s="74">
        <v>819</v>
      </c>
      <c r="F34" s="75"/>
      <c r="G34" s="59"/>
      <c r="H34" s="74">
        <v>839</v>
      </c>
      <c r="I34" s="75"/>
    </row>
    <row r="35" spans="1:9" ht="13.5" customHeight="1">
      <c r="A35" s="1"/>
      <c r="C35" s="58" t="s">
        <v>139</v>
      </c>
      <c r="D35" s="58"/>
      <c r="E35" s="76">
        <v>0</v>
      </c>
      <c r="F35" s="77"/>
      <c r="G35" s="59"/>
      <c r="H35" s="76">
        <v>849</v>
      </c>
      <c r="I35" s="77"/>
    </row>
    <row r="36" spans="1:9" ht="13.5" customHeight="1">
      <c r="A36" s="1"/>
      <c r="C36" s="58"/>
      <c r="D36" s="58"/>
      <c r="E36" s="59">
        <v>498144</v>
      </c>
      <c r="F36" s="59">
        <v>0</v>
      </c>
      <c r="G36" s="59"/>
      <c r="H36" s="59">
        <v>451510</v>
      </c>
      <c r="I36" s="59"/>
    </row>
    <row r="37" spans="1:9" ht="13.5" customHeight="1">
      <c r="A37" s="1">
        <v>9</v>
      </c>
      <c r="B37" s="52" t="s">
        <v>162</v>
      </c>
      <c r="E37" s="56">
        <v>-239896</v>
      </c>
      <c r="F37" s="56">
        <v>0</v>
      </c>
      <c r="G37" s="91"/>
      <c r="H37" s="56">
        <v>-106151</v>
      </c>
      <c r="I37" s="56"/>
    </row>
    <row r="38" spans="1:9" ht="13.5" customHeight="1" thickBot="1">
      <c r="A38" s="1"/>
      <c r="E38" s="57">
        <v>580258</v>
      </c>
      <c r="F38" s="57">
        <v>0</v>
      </c>
      <c r="G38" s="91"/>
      <c r="H38" s="57">
        <v>609761</v>
      </c>
      <c r="I38" s="57"/>
    </row>
    <row r="39" spans="1:9" ht="13.5" customHeight="1">
      <c r="A39" s="1">
        <v>10</v>
      </c>
      <c r="B39" s="52" t="s">
        <v>23</v>
      </c>
      <c r="E39" s="55"/>
      <c r="F39" s="55"/>
      <c r="G39" s="55"/>
      <c r="H39" s="55"/>
      <c r="I39" s="55"/>
    </row>
    <row r="40" spans="1:9" ht="13.5" customHeight="1">
      <c r="A40" s="1"/>
      <c r="B40" t="s">
        <v>24</v>
      </c>
      <c r="E40" s="55">
        <v>169815</v>
      </c>
      <c r="F40" s="55"/>
      <c r="G40" s="55"/>
      <c r="H40" s="55">
        <v>169815</v>
      </c>
      <c r="I40" s="55"/>
    </row>
    <row r="41" spans="1:9" ht="13.5" customHeight="1">
      <c r="A41" s="1"/>
      <c r="B41" t="s">
        <v>25</v>
      </c>
      <c r="E41" s="55"/>
      <c r="F41" s="55"/>
      <c r="G41" s="55"/>
      <c r="H41" s="55"/>
      <c r="I41" s="55"/>
    </row>
    <row r="42" spans="1:9" ht="13.5" customHeight="1">
      <c r="A42" s="1"/>
      <c r="C42" s="58" t="s">
        <v>26</v>
      </c>
      <c r="D42" s="58"/>
      <c r="E42" s="72">
        <v>329798</v>
      </c>
      <c r="F42" s="73"/>
      <c r="G42" s="59"/>
      <c r="H42" s="72">
        <v>329798</v>
      </c>
      <c r="I42" s="73"/>
    </row>
    <row r="43" spans="1:9" ht="13.5" customHeight="1">
      <c r="A43" s="1"/>
      <c r="C43" s="58" t="s">
        <v>27</v>
      </c>
      <c r="D43" s="58"/>
      <c r="E43" s="74">
        <v>24299</v>
      </c>
      <c r="F43" s="75"/>
      <c r="G43" s="59"/>
      <c r="H43" s="74">
        <v>23380</v>
      </c>
      <c r="I43" s="75"/>
    </row>
    <row r="44" spans="1:9" ht="13.5" customHeight="1">
      <c r="A44" s="1"/>
      <c r="C44" s="58" t="s">
        <v>28</v>
      </c>
      <c r="D44" s="58"/>
      <c r="E44" s="74">
        <v>6249</v>
      </c>
      <c r="F44" s="75"/>
      <c r="G44" s="59"/>
      <c r="H44" s="74">
        <v>6249</v>
      </c>
      <c r="I44" s="75"/>
    </row>
    <row r="45" spans="1:9" ht="13.5" customHeight="1">
      <c r="A45" s="1"/>
      <c r="C45" s="58" t="s">
        <v>29</v>
      </c>
      <c r="D45" s="58"/>
      <c r="E45" s="74">
        <v>240</v>
      </c>
      <c r="F45" s="75"/>
      <c r="G45" s="59"/>
      <c r="H45" s="74">
        <v>240</v>
      </c>
      <c r="I45" s="75"/>
    </row>
    <row r="46" spans="1:9" ht="13.5" customHeight="1">
      <c r="A46" s="1"/>
      <c r="C46" s="58" t="s">
        <v>142</v>
      </c>
      <c r="D46" s="58"/>
      <c r="E46" s="74">
        <v>14703</v>
      </c>
      <c r="F46" s="75"/>
      <c r="G46" s="59"/>
      <c r="H46" s="74">
        <v>14703</v>
      </c>
      <c r="I46" s="75"/>
    </row>
    <row r="47" spans="1:9" ht="13.5" customHeight="1">
      <c r="A47" s="1"/>
      <c r="C47" s="58" t="s">
        <v>30</v>
      </c>
      <c r="D47" s="58"/>
      <c r="E47" s="76">
        <v>-324277</v>
      </c>
      <c r="F47" s="77"/>
      <c r="G47" s="59"/>
      <c r="H47" s="76">
        <v>-304589</v>
      </c>
      <c r="I47" s="77"/>
    </row>
    <row r="48" spans="1:9" ht="13.5" customHeight="1">
      <c r="A48" s="1"/>
      <c r="C48" s="58"/>
      <c r="D48" s="58"/>
      <c r="E48" s="81">
        <v>51012</v>
      </c>
      <c r="F48" s="81">
        <v>0</v>
      </c>
      <c r="G48" s="61"/>
      <c r="H48" s="81">
        <v>69781</v>
      </c>
      <c r="I48" s="82"/>
    </row>
    <row r="49" spans="1:9" ht="13.5" customHeight="1">
      <c r="A49" s="1"/>
      <c r="E49" s="55">
        <v>220827</v>
      </c>
      <c r="F49" s="55">
        <v>0</v>
      </c>
      <c r="G49" s="55"/>
      <c r="H49" s="55">
        <v>239596</v>
      </c>
      <c r="I49" s="55"/>
    </row>
    <row r="50" spans="1:9" ht="13.5" customHeight="1">
      <c r="A50" s="1">
        <v>11</v>
      </c>
      <c r="B50" t="s">
        <v>31</v>
      </c>
      <c r="E50" s="55">
        <v>1248</v>
      </c>
      <c r="F50" s="55"/>
      <c r="G50" s="55"/>
      <c r="H50" s="55">
        <v>3107</v>
      </c>
      <c r="I50" s="55"/>
    </row>
    <row r="51" spans="1:9" ht="13.5" customHeight="1">
      <c r="A51" s="1">
        <v>12</v>
      </c>
      <c r="B51" t="s">
        <v>32</v>
      </c>
      <c r="E51" s="87">
        <v>142655</v>
      </c>
      <c r="F51" s="55"/>
      <c r="G51" s="55"/>
      <c r="H51" s="55">
        <v>147897</v>
      </c>
      <c r="I51" s="55"/>
    </row>
    <row r="52" spans="1:9" ht="13.5" customHeight="1">
      <c r="A52" s="1">
        <v>13</v>
      </c>
      <c r="B52" t="s">
        <v>75</v>
      </c>
      <c r="E52" s="87"/>
      <c r="F52" s="55"/>
      <c r="G52" s="55"/>
      <c r="H52" s="55"/>
      <c r="I52" s="55"/>
    </row>
    <row r="53" spans="1:9" ht="13.5" customHeight="1">
      <c r="A53" s="1"/>
      <c r="B53" t="s">
        <v>76</v>
      </c>
      <c r="E53" s="55">
        <v>175847</v>
      </c>
      <c r="F53" s="55"/>
      <c r="G53" s="55"/>
      <c r="H53" s="55">
        <v>175847</v>
      </c>
      <c r="I53" s="55"/>
    </row>
    <row r="54" spans="1:9" ht="13.5" customHeight="1">
      <c r="A54" s="1"/>
      <c r="B54" t="s">
        <v>96</v>
      </c>
      <c r="E54" s="87">
        <v>37652</v>
      </c>
      <c r="F54" s="55"/>
      <c r="G54" s="55"/>
      <c r="H54" s="55">
        <v>36119</v>
      </c>
      <c r="I54" s="55"/>
    </row>
    <row r="55" spans="1:9" ht="13.5" customHeight="1">
      <c r="A55" s="1"/>
      <c r="B55" t="s">
        <v>77</v>
      </c>
      <c r="E55" s="55">
        <v>626</v>
      </c>
      <c r="F55" s="55"/>
      <c r="G55" s="55"/>
      <c r="H55" s="55">
        <v>564</v>
      </c>
      <c r="I55" s="55"/>
    </row>
    <row r="56" spans="1:9" ht="13.5" customHeight="1">
      <c r="A56" s="1"/>
      <c r="B56" t="s">
        <v>78</v>
      </c>
      <c r="E56" s="55">
        <v>1403</v>
      </c>
      <c r="F56" s="55"/>
      <c r="G56" s="55"/>
      <c r="H56" s="55">
        <v>6631</v>
      </c>
      <c r="I56" s="55"/>
    </row>
    <row r="57" spans="1:9" ht="13.5" customHeight="1" thickBot="1">
      <c r="A57" s="1"/>
      <c r="E57" s="57">
        <v>580258</v>
      </c>
      <c r="F57" s="57">
        <v>0</v>
      </c>
      <c r="G57" s="91"/>
      <c r="H57" s="57">
        <v>609761</v>
      </c>
      <c r="I57" s="57"/>
    </row>
    <row r="58" ht="9.75" customHeight="1">
      <c r="A58" s="1"/>
    </row>
    <row r="59" spans="1:8" ht="13.5" customHeight="1">
      <c r="A59" s="1">
        <v>14</v>
      </c>
      <c r="B59" t="s">
        <v>33</v>
      </c>
      <c r="E59" s="90">
        <v>0.6113711980684863</v>
      </c>
      <c r="F59" s="90"/>
      <c r="G59" s="90"/>
      <c r="H59" s="90">
        <v>0.6656891322910226</v>
      </c>
    </row>
    <row r="60" spans="1:8" ht="13.5" customHeight="1">
      <c r="A60" s="1"/>
      <c r="E60" s="90"/>
      <c r="F60" s="90"/>
      <c r="G60" s="90"/>
      <c r="H60" s="90"/>
    </row>
    <row r="61" spans="1:8" ht="13.5" customHeight="1">
      <c r="A61" s="1"/>
      <c r="B61" s="58" t="s">
        <v>129</v>
      </c>
      <c r="E61" s="90"/>
      <c r="F61" s="90"/>
      <c r="G61" s="90"/>
      <c r="H61" s="90"/>
    </row>
    <row r="62" spans="1:8" ht="13.5" customHeight="1">
      <c r="A62" s="1"/>
      <c r="B62" s="58" t="s">
        <v>136</v>
      </c>
      <c r="E62" s="90"/>
      <c r="F62" s="90"/>
      <c r="G62" s="90"/>
      <c r="H62" s="90"/>
    </row>
    <row r="63" spans="1:8" ht="13.5" customHeight="1">
      <c r="A63" s="1"/>
      <c r="E63" s="90"/>
      <c r="F63" s="90"/>
      <c r="G63" s="90"/>
      <c r="H63" s="90"/>
    </row>
    <row r="64" ht="12.75">
      <c r="A64" s="1"/>
    </row>
    <row r="65" spans="1:6" ht="27.75" customHeight="1">
      <c r="A65" s="1"/>
      <c r="C65" s="60" t="s">
        <v>94</v>
      </c>
      <c r="E65" s="60" t="s">
        <v>93</v>
      </c>
      <c r="F65" s="60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</sheetData>
  <printOptions horizontalCentered="1" verticalCentered="1"/>
  <pageMargins left="0" right="0" top="0" bottom="0" header="0.25" footer="0.25"/>
  <pageSetup horizontalDpi="600" verticalDpi="600" orientation="portrait" paperSize="9" scale="85" r:id="rId3"/>
  <legacyDrawing r:id="rId2"/>
  <oleObjects>
    <oleObject progId="MS_ClipArt_Gallery" shapeId="60513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1" sqref="A1:K1"/>
    </sheetView>
  </sheetViews>
  <sheetFormatPr defaultColWidth="9.140625" defaultRowHeight="12.75"/>
  <cols>
    <col min="3" max="3" width="18.28125" style="0" customWidth="1"/>
    <col min="4" max="8" width="13.7109375" style="0" customWidth="1"/>
    <col min="9" max="9" width="15.140625" style="0" bestFit="1" customWidth="1"/>
    <col min="10" max="11" width="13.7109375" style="0" customWidth="1"/>
  </cols>
  <sheetData>
    <row r="1" spans="1:11" ht="27.75">
      <c r="A1" s="145" t="s">
        <v>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8">
      <c r="A2" s="147" t="s">
        <v>130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8">
      <c r="A3" s="147" t="s">
        <v>172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13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">
      <c r="A5" s="21"/>
      <c r="B5" s="21"/>
      <c r="C5" s="21"/>
      <c r="D5" s="13"/>
      <c r="E5" s="13"/>
      <c r="F5" s="13"/>
      <c r="G5" s="13" t="s">
        <v>108</v>
      </c>
      <c r="H5" s="13"/>
      <c r="I5" s="13" t="s">
        <v>117</v>
      </c>
      <c r="J5" s="13"/>
      <c r="K5" s="21"/>
    </row>
    <row r="6" spans="1:11" ht="15">
      <c r="A6" s="21"/>
      <c r="B6" s="21"/>
      <c r="C6" s="21"/>
      <c r="D6" s="13" t="s">
        <v>109</v>
      </c>
      <c r="E6" s="13" t="s">
        <v>110</v>
      </c>
      <c r="F6" s="13" t="s">
        <v>111</v>
      </c>
      <c r="G6" s="13" t="s">
        <v>112</v>
      </c>
      <c r="H6" s="13" t="s">
        <v>113</v>
      </c>
      <c r="I6" s="13" t="s">
        <v>140</v>
      </c>
      <c r="J6" s="13" t="s">
        <v>114</v>
      </c>
      <c r="K6" s="13"/>
    </row>
    <row r="7" spans="1:11" ht="15">
      <c r="A7" s="21"/>
      <c r="B7" s="21"/>
      <c r="C7" s="21"/>
      <c r="D7" s="13" t="s">
        <v>115</v>
      </c>
      <c r="E7" s="13" t="s">
        <v>116</v>
      </c>
      <c r="F7" s="13" t="s">
        <v>117</v>
      </c>
      <c r="G7" s="13" t="s">
        <v>117</v>
      </c>
      <c r="H7" s="13" t="s">
        <v>117</v>
      </c>
      <c r="I7" s="13" t="s">
        <v>141</v>
      </c>
      <c r="J7" s="13" t="s">
        <v>118</v>
      </c>
      <c r="K7" s="13" t="s">
        <v>119</v>
      </c>
    </row>
    <row r="8" spans="1:11" ht="15">
      <c r="A8" s="21"/>
      <c r="B8" s="21"/>
      <c r="C8" s="21"/>
      <c r="D8" s="13" t="s">
        <v>5</v>
      </c>
      <c r="E8" s="13" t="s">
        <v>5</v>
      </c>
      <c r="F8" s="13" t="s">
        <v>5</v>
      </c>
      <c r="G8" s="13" t="s">
        <v>5</v>
      </c>
      <c r="H8" s="13" t="s">
        <v>5</v>
      </c>
      <c r="I8" s="13"/>
      <c r="J8" s="13" t="s">
        <v>5</v>
      </c>
      <c r="K8" s="13" t="s">
        <v>5</v>
      </c>
    </row>
    <row r="9" spans="1:11" ht="13.5" customHeight="1">
      <c r="A9" s="21"/>
      <c r="B9" s="21"/>
      <c r="C9" s="21"/>
      <c r="D9" s="24"/>
      <c r="E9" s="24"/>
      <c r="F9" s="24"/>
      <c r="G9" s="24"/>
      <c r="H9" s="24"/>
      <c r="I9" s="24"/>
      <c r="J9" s="24"/>
      <c r="K9" s="21"/>
    </row>
    <row r="10" spans="1:11" ht="14.25">
      <c r="A10" s="21" t="s">
        <v>120</v>
      </c>
      <c r="B10" s="21"/>
      <c r="C10" s="21"/>
      <c r="D10" s="107">
        <v>169815</v>
      </c>
      <c r="E10" s="107">
        <v>329798</v>
      </c>
      <c r="F10" s="107">
        <v>13270</v>
      </c>
      <c r="G10" s="107">
        <v>26713</v>
      </c>
      <c r="H10" s="107">
        <v>240</v>
      </c>
      <c r="I10" s="107">
        <v>14703</v>
      </c>
      <c r="J10" s="107">
        <v>-71608</v>
      </c>
      <c r="K10" s="107">
        <v>482931</v>
      </c>
    </row>
    <row r="11" spans="1:11" ht="13.5" customHeight="1">
      <c r="A11" s="21"/>
      <c r="B11" s="21"/>
      <c r="C11" s="21"/>
      <c r="D11" s="107"/>
      <c r="E11" s="107"/>
      <c r="F11" s="107"/>
      <c r="G11" s="107"/>
      <c r="H11" s="107"/>
      <c r="I11" s="107"/>
      <c r="J11" s="107"/>
      <c r="K11" s="107"/>
    </row>
    <row r="12" spans="1:11" ht="13.5" customHeight="1">
      <c r="A12" s="21" t="s">
        <v>149</v>
      </c>
      <c r="B12" s="21"/>
      <c r="C12" s="21"/>
      <c r="D12" s="107">
        <v>0</v>
      </c>
      <c r="E12" s="107">
        <v>0</v>
      </c>
      <c r="F12" s="107">
        <v>0</v>
      </c>
      <c r="G12" s="107">
        <v>-1879</v>
      </c>
      <c r="H12" s="107">
        <v>0</v>
      </c>
      <c r="I12" s="107">
        <v>0</v>
      </c>
      <c r="J12" s="107">
        <v>0</v>
      </c>
      <c r="K12" s="107">
        <v>-1879</v>
      </c>
    </row>
    <row r="13" spans="1:11" ht="13.5" customHeight="1">
      <c r="A13" s="21"/>
      <c r="B13" s="21"/>
      <c r="C13" s="21"/>
      <c r="D13" s="107"/>
      <c r="E13" s="107"/>
      <c r="F13" s="107"/>
      <c r="G13" s="107"/>
      <c r="H13" s="107"/>
      <c r="I13" s="107"/>
      <c r="J13" s="107"/>
      <c r="K13" s="107"/>
    </row>
    <row r="14" spans="1:11" ht="13.5" customHeight="1">
      <c r="A14" s="21" t="s">
        <v>175</v>
      </c>
      <c r="B14" s="21"/>
      <c r="C14" s="21"/>
      <c r="D14" s="107"/>
      <c r="E14" s="107"/>
      <c r="F14" s="107"/>
      <c r="G14" s="107"/>
      <c r="H14" s="107"/>
      <c r="I14" s="107"/>
      <c r="J14" s="107"/>
      <c r="K14" s="107"/>
    </row>
    <row r="15" spans="1:11" ht="13.5" customHeight="1">
      <c r="A15" s="21" t="s">
        <v>176</v>
      </c>
      <c r="B15" s="21"/>
      <c r="C15" s="21"/>
      <c r="D15" s="107">
        <v>0</v>
      </c>
      <c r="E15" s="107">
        <v>0</v>
      </c>
      <c r="F15" s="107">
        <v>0</v>
      </c>
      <c r="G15" s="107">
        <v>-1454</v>
      </c>
      <c r="H15" s="107">
        <v>0</v>
      </c>
      <c r="I15" s="107">
        <v>0</v>
      </c>
      <c r="J15" s="107">
        <v>1454</v>
      </c>
      <c r="K15" s="107">
        <v>0</v>
      </c>
    </row>
    <row r="16" spans="1:11" ht="13.5" customHeight="1">
      <c r="A16" s="21"/>
      <c r="B16" s="21"/>
      <c r="C16" s="21"/>
      <c r="D16" s="107"/>
      <c r="E16" s="107"/>
      <c r="F16" s="107"/>
      <c r="G16" s="107"/>
      <c r="H16" s="107"/>
      <c r="I16" s="107"/>
      <c r="J16" s="107"/>
      <c r="K16" s="107"/>
    </row>
    <row r="17" spans="1:11" ht="14.25">
      <c r="A17" s="21" t="s">
        <v>177</v>
      </c>
      <c r="B17" s="21"/>
      <c r="C17" s="21"/>
      <c r="D17" s="107"/>
      <c r="E17" s="107"/>
      <c r="F17" s="107"/>
      <c r="G17" s="107"/>
      <c r="H17" s="107"/>
      <c r="I17" s="107"/>
      <c r="J17" s="107"/>
      <c r="K17" s="107"/>
    </row>
    <row r="18" spans="1:11" ht="14.25">
      <c r="A18" s="21" t="s">
        <v>178</v>
      </c>
      <c r="B18" s="21"/>
      <c r="C18" s="21"/>
      <c r="D18" s="107">
        <v>0</v>
      </c>
      <c r="E18" s="107">
        <v>0</v>
      </c>
      <c r="F18" s="107">
        <v>-167</v>
      </c>
      <c r="G18" s="107">
        <v>0</v>
      </c>
      <c r="H18" s="107">
        <v>0</v>
      </c>
      <c r="I18" s="107">
        <v>0</v>
      </c>
      <c r="J18" s="107">
        <v>167</v>
      </c>
      <c r="K18" s="107">
        <v>0</v>
      </c>
    </row>
    <row r="19" spans="1:11" ht="14.25">
      <c r="A19" s="21"/>
      <c r="B19" s="21"/>
      <c r="C19" s="21"/>
      <c r="D19" s="107"/>
      <c r="E19" s="107"/>
      <c r="F19" s="107"/>
      <c r="G19" s="107"/>
      <c r="H19" s="107"/>
      <c r="I19" s="107"/>
      <c r="J19" s="107"/>
      <c r="K19" s="107"/>
    </row>
    <row r="20" spans="1:11" ht="13.5" customHeight="1">
      <c r="A20" s="21" t="s">
        <v>175</v>
      </c>
      <c r="B20" s="21"/>
      <c r="C20" s="21"/>
      <c r="D20" s="107"/>
      <c r="E20" s="107"/>
      <c r="F20" s="107"/>
      <c r="G20" s="107"/>
      <c r="H20" s="107"/>
      <c r="I20" s="107"/>
      <c r="J20" s="107"/>
      <c r="K20" s="107"/>
    </row>
    <row r="21" spans="1:11" ht="13.5" customHeight="1">
      <c r="A21" s="21" t="s">
        <v>179</v>
      </c>
      <c r="B21" s="21"/>
      <c r="C21" s="21"/>
      <c r="D21" s="107">
        <v>0</v>
      </c>
      <c r="E21" s="107">
        <v>0</v>
      </c>
      <c r="F21" s="107">
        <v>-6854</v>
      </c>
      <c r="G21" s="107">
        <v>0</v>
      </c>
      <c r="H21" s="107">
        <v>0</v>
      </c>
      <c r="I21" s="107"/>
      <c r="J21" s="107">
        <v>6854</v>
      </c>
      <c r="K21" s="107">
        <v>0</v>
      </c>
    </row>
    <row r="22" spans="1:11" ht="13.5" customHeight="1">
      <c r="A22" s="21"/>
      <c r="B22" s="21"/>
      <c r="C22" s="21"/>
      <c r="D22" s="107"/>
      <c r="E22" s="107"/>
      <c r="F22" s="107"/>
      <c r="G22" s="107"/>
      <c r="H22" s="107"/>
      <c r="I22" s="107"/>
      <c r="J22" s="107"/>
      <c r="K22" s="107"/>
    </row>
    <row r="23" spans="1:11" ht="13.5" customHeight="1">
      <c r="A23" s="21" t="s">
        <v>180</v>
      </c>
      <c r="B23" s="21"/>
      <c r="C23" s="21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-849</v>
      </c>
      <c r="K23" s="107">
        <v>-849</v>
      </c>
    </row>
    <row r="24" spans="1:11" ht="13.5" customHeight="1">
      <c r="A24" s="21"/>
      <c r="B24" s="21"/>
      <c r="C24" s="21"/>
      <c r="D24" s="107"/>
      <c r="E24" s="107"/>
      <c r="F24" s="107"/>
      <c r="G24" s="107"/>
      <c r="H24" s="107"/>
      <c r="I24" s="107"/>
      <c r="J24" s="107"/>
      <c r="K24" s="107"/>
    </row>
    <row r="25" spans="1:11" ht="14.25">
      <c r="A25" s="21" t="s">
        <v>121</v>
      </c>
      <c r="B25" s="21"/>
      <c r="C25" s="21"/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-240607</v>
      </c>
      <c r="K25" s="108">
        <v>-240607</v>
      </c>
    </row>
    <row r="26" spans="1:11" ht="13.5" customHeight="1">
      <c r="A26" s="21"/>
      <c r="B26" s="21"/>
      <c r="C26" s="21"/>
      <c r="D26" s="107"/>
      <c r="E26" s="107"/>
      <c r="F26" s="107"/>
      <c r="G26" s="107"/>
      <c r="H26" s="107"/>
      <c r="I26" s="107"/>
      <c r="J26" s="107"/>
      <c r="K26" s="107"/>
    </row>
    <row r="27" spans="1:11" ht="15" thickBot="1">
      <c r="A27" s="21" t="s">
        <v>173</v>
      </c>
      <c r="B27" s="21"/>
      <c r="C27" s="21"/>
      <c r="D27" s="109">
        <v>169815</v>
      </c>
      <c r="E27" s="109">
        <v>329798</v>
      </c>
      <c r="F27" s="109">
        <v>6249</v>
      </c>
      <c r="G27" s="109">
        <v>23380</v>
      </c>
      <c r="H27" s="109">
        <v>240</v>
      </c>
      <c r="I27" s="109">
        <v>14703</v>
      </c>
      <c r="J27" s="109">
        <v>-304589</v>
      </c>
      <c r="K27" s="109">
        <v>239596</v>
      </c>
    </row>
    <row r="28" spans="1:11" ht="13.5" customHeight="1" thickTop="1">
      <c r="A28" s="21"/>
      <c r="B28" s="21"/>
      <c r="C28" s="21"/>
      <c r="D28" s="114"/>
      <c r="E28" s="114"/>
      <c r="F28" s="114"/>
      <c r="G28" s="114"/>
      <c r="H28" s="114"/>
      <c r="I28" s="114"/>
      <c r="J28" s="114"/>
      <c r="K28" s="114"/>
    </row>
    <row r="29" spans="1:11" ht="14.25">
      <c r="A29" s="21" t="s">
        <v>138</v>
      </c>
      <c r="B29" s="21"/>
      <c r="C29" s="21"/>
      <c r="D29" s="107">
        <v>169815</v>
      </c>
      <c r="E29" s="107">
        <v>329798</v>
      </c>
      <c r="F29" s="107">
        <v>6249</v>
      </c>
      <c r="G29" s="107">
        <v>23380</v>
      </c>
      <c r="H29" s="107">
        <v>240</v>
      </c>
      <c r="I29" s="107">
        <v>14703</v>
      </c>
      <c r="J29" s="107">
        <v>-304589</v>
      </c>
      <c r="K29" s="107">
        <v>239596</v>
      </c>
    </row>
    <row r="30" spans="1:11" ht="13.5" customHeight="1">
      <c r="A30" s="21"/>
      <c r="B30" s="21"/>
      <c r="C30" s="21"/>
      <c r="D30" s="107"/>
      <c r="E30" s="107"/>
      <c r="F30" s="107"/>
      <c r="G30" s="107"/>
      <c r="H30" s="107"/>
      <c r="I30" s="107"/>
      <c r="J30" s="107"/>
      <c r="K30" s="107"/>
    </row>
    <row r="31" spans="1:11" ht="13.5" customHeight="1">
      <c r="A31" s="21" t="s">
        <v>149</v>
      </c>
      <c r="B31" s="21"/>
      <c r="C31" s="21"/>
      <c r="D31" s="107">
        <v>0</v>
      </c>
      <c r="E31" s="107">
        <v>0</v>
      </c>
      <c r="F31" s="107">
        <v>0</v>
      </c>
      <c r="G31" s="107">
        <v>919</v>
      </c>
      <c r="H31" s="107">
        <v>0</v>
      </c>
      <c r="I31" s="107">
        <v>0</v>
      </c>
      <c r="J31" s="107">
        <v>0</v>
      </c>
      <c r="K31" s="107">
        <v>919</v>
      </c>
    </row>
    <row r="32" spans="1:11" ht="13.5" customHeight="1">
      <c r="A32" s="21"/>
      <c r="B32" s="21"/>
      <c r="C32" s="21"/>
      <c r="D32" s="107"/>
      <c r="E32" s="107"/>
      <c r="F32" s="107"/>
      <c r="G32" s="107"/>
      <c r="H32" s="107"/>
      <c r="I32" s="107"/>
      <c r="J32" s="107"/>
      <c r="K32" s="107"/>
    </row>
    <row r="33" spans="1:11" ht="14.25">
      <c r="A33" s="21" t="s">
        <v>145</v>
      </c>
      <c r="B33" s="21"/>
      <c r="C33" s="21"/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-19688</v>
      </c>
      <c r="K33" s="108">
        <v>-19688</v>
      </c>
    </row>
    <row r="34" spans="1:11" ht="13.5" customHeight="1">
      <c r="A34" s="21"/>
      <c r="B34" s="21"/>
      <c r="C34" s="21"/>
      <c r="D34" s="107"/>
      <c r="E34" s="107"/>
      <c r="F34" s="107"/>
      <c r="G34" s="107"/>
      <c r="H34" s="107"/>
      <c r="I34" s="107"/>
      <c r="J34" s="107"/>
      <c r="K34" s="107"/>
    </row>
    <row r="35" spans="1:11" ht="15" thickBot="1">
      <c r="A35" s="21" t="s">
        <v>174</v>
      </c>
      <c r="B35" s="21"/>
      <c r="C35" s="21"/>
      <c r="D35" s="109">
        <v>169815</v>
      </c>
      <c r="E35" s="109">
        <v>329798</v>
      </c>
      <c r="F35" s="109">
        <v>6249</v>
      </c>
      <c r="G35" s="109">
        <v>24299</v>
      </c>
      <c r="H35" s="109">
        <v>240</v>
      </c>
      <c r="I35" s="109">
        <v>14703</v>
      </c>
      <c r="J35" s="109">
        <v>-324277</v>
      </c>
      <c r="K35" s="109">
        <v>220827</v>
      </c>
    </row>
    <row r="36" spans="1:11" ht="15" thickTop="1">
      <c r="A36" s="21"/>
      <c r="B36" s="21"/>
      <c r="C36" s="21"/>
      <c r="D36" s="114"/>
      <c r="E36" s="114"/>
      <c r="F36" s="114"/>
      <c r="G36" s="114"/>
      <c r="H36" s="114"/>
      <c r="I36" s="114"/>
      <c r="J36" s="114"/>
      <c r="K36" s="114"/>
    </row>
    <row r="37" spans="1:11" ht="14.25">
      <c r="A37" s="21"/>
      <c r="B37" s="21"/>
      <c r="C37" s="21"/>
      <c r="D37" s="114"/>
      <c r="E37" s="114"/>
      <c r="F37" s="114"/>
      <c r="G37" s="114"/>
      <c r="H37" s="114"/>
      <c r="I37" s="114"/>
      <c r="J37" s="114"/>
      <c r="K37" s="114"/>
    </row>
    <row r="38" spans="1:11" ht="14.25">
      <c r="A38" s="21"/>
      <c r="B38" s="21"/>
      <c r="C38" s="21"/>
      <c r="D38" s="114"/>
      <c r="E38" s="114"/>
      <c r="F38" s="114"/>
      <c r="G38" s="114"/>
      <c r="H38" s="114"/>
      <c r="I38" s="114"/>
      <c r="J38" s="114"/>
      <c r="K38" s="114"/>
    </row>
    <row r="39" spans="1:11" ht="14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ht="12.75">
      <c r="A40" s="58" t="s">
        <v>137</v>
      </c>
    </row>
    <row r="45" spans="5:7" ht="20.25">
      <c r="E45" s="50" t="s">
        <v>134</v>
      </c>
      <c r="G45" s="51" t="s">
        <v>135</v>
      </c>
    </row>
  </sheetData>
  <mergeCells count="3">
    <mergeCell ref="A1:K1"/>
    <mergeCell ref="A2:K2"/>
    <mergeCell ref="A3:K3"/>
  </mergeCells>
  <printOptions horizontalCentered="1"/>
  <pageMargins left="0" right="0" top="0.25" bottom="0" header="0.5" footer="0.25"/>
  <pageSetup horizontalDpi="300" verticalDpi="300" orientation="landscape" paperSize="9" scale="85" r:id="rId3"/>
  <legacyDrawing r:id="rId2"/>
  <oleObjects>
    <oleObject progId="MS_ClipArt_Gallery" shapeId="73561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39"/>
  <sheetViews>
    <sheetView tabSelected="1" workbookViewId="0" topLeftCell="A70">
      <selection activeCell="H81" sqref="H81"/>
    </sheetView>
  </sheetViews>
  <sheetFormatPr defaultColWidth="9.140625" defaultRowHeight="12.75"/>
  <cols>
    <col min="1" max="1" width="4.421875" style="0" customWidth="1"/>
    <col min="3" max="3" width="10.8515625" style="0" customWidth="1"/>
    <col min="4" max="4" width="14.00390625" style="0" customWidth="1"/>
    <col min="5" max="5" width="14.28125" style="0" customWidth="1"/>
    <col min="6" max="6" width="16.28125" style="0" customWidth="1"/>
    <col min="7" max="7" width="5.140625" style="0" customWidth="1"/>
    <col min="8" max="8" width="11.8515625" style="0" customWidth="1"/>
    <col min="9" max="9" width="3.7109375" style="0" customWidth="1"/>
    <col min="10" max="10" width="11.8515625" style="0" customWidth="1"/>
    <col min="11" max="11" width="4.28125" style="0" customWidth="1"/>
    <col min="12" max="12" width="13.140625" style="0" customWidth="1"/>
  </cols>
  <sheetData>
    <row r="1" ht="19.5" customHeight="1">
      <c r="A1" s="83" t="s">
        <v>106</v>
      </c>
    </row>
    <row r="2" ht="15.75">
      <c r="A2" s="96" t="s">
        <v>131</v>
      </c>
    </row>
    <row r="3" ht="15.75">
      <c r="A3" s="96" t="s">
        <v>172</v>
      </c>
    </row>
    <row r="4" spans="8:10" ht="15">
      <c r="H4" s="118">
        <v>38168</v>
      </c>
      <c r="I4" s="118"/>
      <c r="J4" s="118">
        <v>37802</v>
      </c>
    </row>
    <row r="5" spans="1:10" ht="15.75">
      <c r="A5" s="97" t="s">
        <v>97</v>
      </c>
      <c r="H5" s="13" t="s">
        <v>5</v>
      </c>
      <c r="I5" s="13"/>
      <c r="J5" s="13" t="s">
        <v>5</v>
      </c>
    </row>
    <row r="7" spans="1:38" ht="12.75">
      <c r="A7" s="98" t="s">
        <v>148</v>
      </c>
      <c r="B7" s="98"/>
      <c r="C7" s="98"/>
      <c r="D7" s="98"/>
      <c r="E7" s="98"/>
      <c r="F7" s="98"/>
      <c r="G7" s="98"/>
      <c r="H7" s="100">
        <f>'is'!K23</f>
        <v>-19066</v>
      </c>
      <c r="I7" s="100"/>
      <c r="J7" s="105">
        <v>-241899</v>
      </c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</row>
    <row r="8" spans="1:38" ht="7.5" customHeight="1">
      <c r="A8" s="98"/>
      <c r="B8" s="98"/>
      <c r="C8" s="98"/>
      <c r="D8" s="98"/>
      <c r="E8" s="98"/>
      <c r="F8" s="98"/>
      <c r="G8" s="98"/>
      <c r="H8" s="98"/>
      <c r="I8" s="98"/>
      <c r="J8" s="105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</row>
    <row r="9" spans="1:38" ht="12.75">
      <c r="A9" s="98" t="s">
        <v>98</v>
      </c>
      <c r="B9" s="98"/>
      <c r="C9" s="98"/>
      <c r="D9" s="98"/>
      <c r="E9" s="98"/>
      <c r="F9" s="98"/>
      <c r="G9" s="98"/>
      <c r="H9" s="98"/>
      <c r="I9" s="98"/>
      <c r="J9" s="105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</row>
    <row r="10" spans="1:38" ht="12.75">
      <c r="A10" s="98"/>
      <c r="B10" s="98" t="s">
        <v>181</v>
      </c>
      <c r="C10" s="98"/>
      <c r="D10" s="98"/>
      <c r="E10" s="98"/>
      <c r="F10" s="98"/>
      <c r="G10" s="98"/>
      <c r="H10" s="105">
        <v>9730</v>
      </c>
      <c r="I10" s="98"/>
      <c r="J10" s="105">
        <v>1476</v>
      </c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</row>
    <row r="11" spans="1:38" ht="12.75">
      <c r="A11" s="98"/>
      <c r="B11" s="98" t="s">
        <v>182</v>
      </c>
      <c r="C11" s="98"/>
      <c r="D11" s="98"/>
      <c r="E11" s="98"/>
      <c r="F11" s="98"/>
      <c r="G11" s="98"/>
      <c r="H11" s="105">
        <v>0</v>
      </c>
      <c r="I11" s="98"/>
      <c r="J11" s="105">
        <v>-1220</v>
      </c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</row>
    <row r="12" spans="1:38" ht="12.75">
      <c r="A12" s="98"/>
      <c r="B12" s="98" t="s">
        <v>183</v>
      </c>
      <c r="C12" s="98"/>
      <c r="D12" s="98"/>
      <c r="E12" s="98"/>
      <c r="F12" s="98"/>
      <c r="G12" s="98"/>
      <c r="H12" s="105">
        <v>31</v>
      </c>
      <c r="I12" s="98"/>
      <c r="J12" s="105">
        <v>8</v>
      </c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</row>
    <row r="13" spans="1:38" ht="12.75">
      <c r="A13" s="98"/>
      <c r="B13" s="98" t="s">
        <v>107</v>
      </c>
      <c r="C13" s="98"/>
      <c r="D13" s="98"/>
      <c r="E13" s="98"/>
      <c r="F13" s="98"/>
      <c r="G13" s="98"/>
      <c r="H13" s="100">
        <v>4421</v>
      </c>
      <c r="I13" s="100"/>
      <c r="J13" s="105">
        <v>7489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</row>
    <row r="14" spans="1:38" ht="12.75">
      <c r="A14" s="98"/>
      <c r="B14" s="98" t="s">
        <v>100</v>
      </c>
      <c r="C14" s="98"/>
      <c r="D14" s="98"/>
      <c r="E14" s="98"/>
      <c r="F14" s="98"/>
      <c r="G14" s="98"/>
      <c r="H14" s="100">
        <v>-1731</v>
      </c>
      <c r="I14" s="100"/>
      <c r="J14" s="105">
        <v>-1508</v>
      </c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</row>
    <row r="15" spans="1:38" ht="12.75">
      <c r="A15" s="98"/>
      <c r="B15" s="98" t="s">
        <v>147</v>
      </c>
      <c r="C15" s="98"/>
      <c r="D15" s="98"/>
      <c r="E15" s="98"/>
      <c r="F15" s="98"/>
      <c r="G15" s="98"/>
      <c r="H15" s="119">
        <v>0</v>
      </c>
      <c r="I15" s="100"/>
      <c r="J15" s="105">
        <v>288</v>
      </c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</row>
    <row r="16" spans="1:38" ht="12.75">
      <c r="A16" s="98"/>
      <c r="B16" s="98" t="s">
        <v>166</v>
      </c>
      <c r="C16" s="98"/>
      <c r="D16" s="98"/>
      <c r="E16" s="98"/>
      <c r="F16" s="98"/>
      <c r="G16" s="98"/>
      <c r="H16" s="100">
        <v>1435</v>
      </c>
      <c r="I16" s="100"/>
      <c r="J16" s="105">
        <v>2141</v>
      </c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</row>
    <row r="17" spans="1:38" ht="12.75">
      <c r="A17" s="98"/>
      <c r="B17" s="98" t="s">
        <v>184</v>
      </c>
      <c r="C17" s="98"/>
      <c r="D17" s="98"/>
      <c r="E17" s="98"/>
      <c r="F17" s="98"/>
      <c r="G17" s="98"/>
      <c r="H17" s="100">
        <v>1526</v>
      </c>
      <c r="I17" s="100"/>
      <c r="J17" s="105">
        <v>8159</v>
      </c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</row>
    <row r="18" spans="1:38" ht="12.75">
      <c r="A18" s="98"/>
      <c r="B18" s="98" t="s">
        <v>185</v>
      </c>
      <c r="C18" s="98"/>
      <c r="D18" s="98"/>
      <c r="E18" s="98"/>
      <c r="F18" s="98"/>
      <c r="G18" s="98"/>
      <c r="H18" s="100">
        <v>-5064</v>
      </c>
      <c r="I18" s="100"/>
      <c r="J18" s="105">
        <v>-7977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</row>
    <row r="19" spans="1:38" ht="12.75">
      <c r="A19" s="98"/>
      <c r="B19" s="98" t="s">
        <v>186</v>
      </c>
      <c r="C19" s="98"/>
      <c r="D19" s="98"/>
      <c r="E19" s="98"/>
      <c r="F19" s="98"/>
      <c r="G19" s="98"/>
      <c r="H19" s="100">
        <v>33</v>
      </c>
      <c r="I19" s="100"/>
      <c r="J19" s="105">
        <v>2987</v>
      </c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</row>
    <row r="20" spans="1:38" ht="12.75">
      <c r="A20" s="98"/>
      <c r="B20" s="98" t="s">
        <v>187</v>
      </c>
      <c r="C20" s="98"/>
      <c r="D20" s="98"/>
      <c r="E20" s="98"/>
      <c r="F20" s="98"/>
      <c r="G20" s="98"/>
      <c r="H20" s="100">
        <v>62</v>
      </c>
      <c r="I20" s="100"/>
      <c r="J20" s="105">
        <v>37</v>
      </c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</row>
    <row r="21" spans="1:38" ht="12.75">
      <c r="A21" s="98"/>
      <c r="B21" s="98" t="s">
        <v>157</v>
      </c>
      <c r="C21" s="98"/>
      <c r="D21" s="98"/>
      <c r="E21" s="98"/>
      <c r="F21" s="98"/>
      <c r="G21" s="98"/>
      <c r="H21" s="100">
        <v>21023</v>
      </c>
      <c r="I21" s="100"/>
      <c r="J21" s="105">
        <v>24123</v>
      </c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</row>
    <row r="22" spans="1:38" ht="12.75">
      <c r="A22" s="98"/>
      <c r="B22" s="98" t="s">
        <v>99</v>
      </c>
      <c r="C22" s="98"/>
      <c r="D22" s="98"/>
      <c r="E22" s="98"/>
      <c r="F22" s="98"/>
      <c r="G22" s="98"/>
      <c r="H22" s="100">
        <v>-156</v>
      </c>
      <c r="I22" s="100"/>
      <c r="J22" s="105">
        <v>-122</v>
      </c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</row>
    <row r="23" spans="1:38" ht="12.75">
      <c r="A23" s="98"/>
      <c r="B23" s="98" t="s">
        <v>188</v>
      </c>
      <c r="C23" s="98"/>
      <c r="D23" s="98"/>
      <c r="E23" s="98"/>
      <c r="F23" s="98"/>
      <c r="G23" s="98"/>
      <c r="H23" s="100">
        <v>0</v>
      </c>
      <c r="I23" s="100"/>
      <c r="J23" s="105">
        <v>7</v>
      </c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</row>
    <row r="24" spans="1:38" ht="12.75">
      <c r="A24" s="98"/>
      <c r="B24" s="98" t="s">
        <v>216</v>
      </c>
      <c r="C24" s="98"/>
      <c r="D24" s="98"/>
      <c r="E24" s="98"/>
      <c r="F24" s="98"/>
      <c r="G24" s="98"/>
      <c r="H24" s="100">
        <f>216-14595</f>
        <v>-14379</v>
      </c>
      <c r="I24" s="100"/>
      <c r="J24" s="105">
        <v>201325</v>
      </c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</row>
    <row r="25" spans="1:38" ht="12.75">
      <c r="A25" s="98"/>
      <c r="B25" s="98" t="s">
        <v>189</v>
      </c>
      <c r="C25" s="98"/>
      <c r="D25" s="98"/>
      <c r="E25" s="98"/>
      <c r="F25" s="98"/>
      <c r="G25" s="98"/>
      <c r="H25" s="100">
        <v>379</v>
      </c>
      <c r="I25" s="100"/>
      <c r="J25" s="105">
        <v>599</v>
      </c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</row>
    <row r="26" spans="1:38" ht="12.75">
      <c r="A26" s="98"/>
      <c r="B26" s="98" t="s">
        <v>156</v>
      </c>
      <c r="C26" s="98"/>
      <c r="D26" s="98"/>
      <c r="E26" s="98"/>
      <c r="F26" s="98"/>
      <c r="G26" s="98"/>
      <c r="H26" s="100">
        <v>-8709</v>
      </c>
      <c r="I26" s="100"/>
      <c r="J26" s="105">
        <v>-6580</v>
      </c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</row>
    <row r="27" spans="1:38" ht="12.75">
      <c r="A27" s="98"/>
      <c r="B27" s="98" t="s">
        <v>190</v>
      </c>
      <c r="C27" s="98"/>
      <c r="D27" s="98"/>
      <c r="E27" s="98"/>
      <c r="F27" s="98"/>
      <c r="G27" s="98"/>
      <c r="H27" s="100">
        <v>2350</v>
      </c>
      <c r="I27" s="100"/>
      <c r="J27" s="105">
        <v>2132</v>
      </c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</row>
    <row r="28" spans="1:38" ht="12.75">
      <c r="A28" s="98"/>
      <c r="B28" s="98" t="s">
        <v>191</v>
      </c>
      <c r="C28" s="98"/>
      <c r="D28" s="98"/>
      <c r="E28" s="98"/>
      <c r="F28" s="98"/>
      <c r="G28" s="98"/>
      <c r="H28" s="119">
        <v>0</v>
      </c>
      <c r="I28" s="100"/>
      <c r="J28" s="105">
        <v>-183</v>
      </c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</row>
    <row r="29" spans="1:38" ht="7.5" customHeight="1">
      <c r="A29" s="98"/>
      <c r="B29" s="98"/>
      <c r="C29" s="98"/>
      <c r="D29" s="98"/>
      <c r="E29" s="98"/>
      <c r="F29" s="98"/>
      <c r="G29" s="98"/>
      <c r="H29" s="101"/>
      <c r="I29" s="117"/>
      <c r="J29" s="130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</row>
    <row r="30" spans="1:38" ht="12.75">
      <c r="A30" s="98" t="s">
        <v>161</v>
      </c>
      <c r="B30" s="98"/>
      <c r="C30" s="98"/>
      <c r="D30" s="98"/>
      <c r="E30" s="98"/>
      <c r="F30" s="98"/>
      <c r="G30" s="98"/>
      <c r="H30" s="100">
        <f>SUM(H7:H29)</f>
        <v>-8115</v>
      </c>
      <c r="I30" s="100"/>
      <c r="J30" s="105">
        <f>SUM(J7:J29)</f>
        <v>-8718</v>
      </c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</row>
    <row r="31" spans="1:38" ht="7.5" customHeight="1">
      <c r="A31" s="98"/>
      <c r="B31" s="98"/>
      <c r="C31" s="98"/>
      <c r="D31" s="98"/>
      <c r="E31" s="98"/>
      <c r="F31" s="98"/>
      <c r="G31" s="98"/>
      <c r="H31" s="98"/>
      <c r="I31" s="98"/>
      <c r="J31" s="105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</row>
    <row r="32" spans="1:38" ht="12.75">
      <c r="A32" s="98"/>
      <c r="B32" s="98" t="s">
        <v>192</v>
      </c>
      <c r="C32" s="98"/>
      <c r="D32" s="98"/>
      <c r="E32" s="98"/>
      <c r="F32" s="98"/>
      <c r="G32" s="98"/>
      <c r="H32" s="100">
        <v>3543</v>
      </c>
      <c r="I32" s="100"/>
      <c r="J32" s="105">
        <v>3300</v>
      </c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</row>
    <row r="33" spans="1:38" ht="12.75">
      <c r="A33" s="98"/>
      <c r="B33" s="98" t="s">
        <v>150</v>
      </c>
      <c r="C33" s="98"/>
      <c r="D33" s="98"/>
      <c r="E33" s="98"/>
      <c r="F33" s="98"/>
      <c r="G33" s="98"/>
      <c r="H33" s="100">
        <v>0</v>
      </c>
      <c r="I33" s="100"/>
      <c r="J33" s="105">
        <v>10170</v>
      </c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</row>
    <row r="34" spans="1:38" ht="12.75">
      <c r="A34" s="98"/>
      <c r="B34" s="98" t="s">
        <v>150</v>
      </c>
      <c r="C34" s="98"/>
      <c r="D34" s="98"/>
      <c r="E34" s="98"/>
      <c r="F34" s="98"/>
      <c r="G34" s="98"/>
      <c r="H34" s="105">
        <v>-135</v>
      </c>
      <c r="I34" s="100"/>
      <c r="J34" s="105">
        <v>648</v>
      </c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</row>
    <row r="35" spans="1:38" ht="12.75" customHeight="1">
      <c r="A35" s="98"/>
      <c r="B35" s="98" t="s">
        <v>193</v>
      </c>
      <c r="C35" s="98"/>
      <c r="D35" s="98"/>
      <c r="E35" s="98"/>
      <c r="F35" s="98"/>
      <c r="G35" s="98"/>
      <c r="H35" s="100">
        <v>12597</v>
      </c>
      <c r="I35" s="100"/>
      <c r="J35" s="105">
        <v>9175</v>
      </c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</row>
    <row r="36" spans="1:38" ht="12.75" customHeight="1">
      <c r="A36" s="98"/>
      <c r="B36" s="98" t="s">
        <v>194</v>
      </c>
      <c r="C36" s="98"/>
      <c r="D36" s="98"/>
      <c r="E36" s="98"/>
      <c r="F36" s="98"/>
      <c r="G36" s="98"/>
      <c r="H36" s="100">
        <v>5265</v>
      </c>
      <c r="I36" s="100"/>
      <c r="J36" s="105">
        <v>-29004</v>
      </c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</row>
    <row r="37" spans="1:38" ht="12.75" customHeight="1">
      <c r="A37" s="98"/>
      <c r="B37" s="98" t="s">
        <v>195</v>
      </c>
      <c r="C37" s="98"/>
      <c r="D37" s="98"/>
      <c r="E37" s="98"/>
      <c r="F37" s="98"/>
      <c r="G37" s="98"/>
      <c r="H37" s="100">
        <v>-14007</v>
      </c>
      <c r="I37" s="100"/>
      <c r="J37" s="105">
        <v>-5486</v>
      </c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</row>
    <row r="38" spans="1:38" ht="12.75" customHeight="1">
      <c r="A38" s="98"/>
      <c r="B38" s="98" t="s">
        <v>196</v>
      </c>
      <c r="C38" s="98"/>
      <c r="D38" s="98"/>
      <c r="E38" s="98"/>
      <c r="F38" s="98"/>
      <c r="G38" s="98"/>
      <c r="H38" s="100">
        <v>-6</v>
      </c>
      <c r="I38" s="100"/>
      <c r="J38" s="105">
        <v>-21901</v>
      </c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</row>
    <row r="39" spans="1:38" ht="12.75" customHeight="1">
      <c r="A39" s="98"/>
      <c r="B39" s="98" t="s">
        <v>197</v>
      </c>
      <c r="C39" s="98"/>
      <c r="D39" s="98"/>
      <c r="E39" s="98"/>
      <c r="F39" s="98"/>
      <c r="G39" s="98"/>
      <c r="H39" s="100">
        <f>-11530-264+5526</f>
        <v>-6268</v>
      </c>
      <c r="I39" s="100"/>
      <c r="J39" s="105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</row>
    <row r="40" spans="1:38" ht="12.75" customHeight="1">
      <c r="A40" s="98"/>
      <c r="B40" s="98"/>
      <c r="C40" s="98"/>
      <c r="D40" s="98"/>
      <c r="E40" s="98"/>
      <c r="F40" s="98"/>
      <c r="G40" s="98"/>
      <c r="H40" s="103"/>
      <c r="I40" s="103"/>
      <c r="J40" s="130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</row>
    <row r="41" spans="1:38" ht="7.5" customHeight="1">
      <c r="A41" s="98"/>
      <c r="B41" s="98"/>
      <c r="C41" s="98"/>
      <c r="D41" s="98"/>
      <c r="E41" s="98"/>
      <c r="F41" s="98"/>
      <c r="G41" s="98"/>
      <c r="H41" s="104"/>
      <c r="I41" s="103"/>
      <c r="J41" s="115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</row>
    <row r="42" spans="1:38" ht="12.75" customHeight="1">
      <c r="A42" s="98" t="s">
        <v>151</v>
      </c>
      <c r="B42" s="98"/>
      <c r="C42" s="98"/>
      <c r="D42" s="98"/>
      <c r="E42" s="98"/>
      <c r="F42" s="98"/>
      <c r="G42" s="98"/>
      <c r="H42" s="100">
        <f>SUM(H30:H40)</f>
        <v>-7126</v>
      </c>
      <c r="I42" s="100"/>
      <c r="J42" s="105">
        <f>SUM(J30:J40)</f>
        <v>-41816</v>
      </c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</row>
    <row r="43" spans="1:38" ht="7.5" customHeight="1">
      <c r="A43" s="98"/>
      <c r="B43" s="98"/>
      <c r="C43" s="98"/>
      <c r="D43" s="98"/>
      <c r="E43" s="98"/>
      <c r="F43" s="98"/>
      <c r="G43" s="98"/>
      <c r="H43" s="98"/>
      <c r="I43" s="98"/>
      <c r="J43" s="105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</row>
    <row r="44" spans="1:38" ht="12.75">
      <c r="A44" s="98"/>
      <c r="B44" s="98" t="s">
        <v>101</v>
      </c>
      <c r="C44" s="98"/>
      <c r="D44" s="98"/>
      <c r="E44" s="98"/>
      <c r="F44" s="98"/>
      <c r="G44" s="98"/>
      <c r="H44" s="100">
        <v>-6117</v>
      </c>
      <c r="I44" s="103"/>
      <c r="J44" s="105">
        <v>-22470</v>
      </c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</row>
    <row r="45" spans="1:38" ht="12.75">
      <c r="A45" s="98"/>
      <c r="B45" s="98" t="s">
        <v>215</v>
      </c>
      <c r="C45" s="98"/>
      <c r="D45" s="98"/>
      <c r="E45" s="98"/>
      <c r="F45" s="98"/>
      <c r="G45" s="98"/>
      <c r="H45" s="100">
        <f>-819+12832</f>
        <v>12013</v>
      </c>
      <c r="I45" s="103"/>
      <c r="J45" s="105">
        <v>-1406</v>
      </c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</row>
    <row r="46" spans="1:38" ht="12.75">
      <c r="A46" s="98"/>
      <c r="B46" s="98" t="s">
        <v>198</v>
      </c>
      <c r="C46" s="98"/>
      <c r="D46" s="98"/>
      <c r="E46" s="98"/>
      <c r="F46" s="98"/>
      <c r="G46" s="98"/>
      <c r="H46" s="100">
        <v>-317</v>
      </c>
      <c r="I46" s="103"/>
      <c r="J46" s="105">
        <v>-184</v>
      </c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</row>
    <row r="47" spans="1:38" ht="7.5" customHeight="1">
      <c r="A47" s="98"/>
      <c r="B47" s="98"/>
      <c r="C47" s="98"/>
      <c r="D47" s="98"/>
      <c r="E47" s="98"/>
      <c r="F47" s="98"/>
      <c r="G47" s="98"/>
      <c r="H47" s="101"/>
      <c r="I47" s="117"/>
      <c r="J47" s="130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</row>
    <row r="48" spans="1:38" ht="12.75">
      <c r="A48" s="98" t="s">
        <v>102</v>
      </c>
      <c r="B48" s="98"/>
      <c r="C48" s="98"/>
      <c r="D48" s="98"/>
      <c r="E48" s="98"/>
      <c r="F48" s="98"/>
      <c r="G48" s="98"/>
      <c r="H48" s="100">
        <f>SUM(H42:H47)</f>
        <v>-1547</v>
      </c>
      <c r="I48" s="100"/>
      <c r="J48" s="105">
        <f>SUM(J42:J47)</f>
        <v>-65876</v>
      </c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</row>
    <row r="49" spans="1:38" ht="7.5" customHeight="1">
      <c r="A49" s="98"/>
      <c r="B49" s="98"/>
      <c r="C49" s="98"/>
      <c r="D49" s="98"/>
      <c r="E49" s="98"/>
      <c r="F49" s="98"/>
      <c r="G49" s="98"/>
      <c r="H49" s="98"/>
      <c r="I49" s="98"/>
      <c r="J49" s="105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</row>
    <row r="50" spans="1:38" ht="12.75">
      <c r="A50" s="99" t="s">
        <v>103</v>
      </c>
      <c r="B50" s="98"/>
      <c r="C50" s="98"/>
      <c r="D50" s="98"/>
      <c r="E50" s="98"/>
      <c r="F50" s="98"/>
      <c r="G50" s="98"/>
      <c r="H50" s="98"/>
      <c r="I50" s="98"/>
      <c r="J50" s="105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</row>
    <row r="51" spans="1:38" ht="12.75">
      <c r="A51" s="98"/>
      <c r="B51" s="98" t="s">
        <v>199</v>
      </c>
      <c r="C51" s="98"/>
      <c r="D51" s="98"/>
      <c r="E51" s="98"/>
      <c r="F51" s="98"/>
      <c r="G51" s="98"/>
      <c r="H51" s="122">
        <v>0</v>
      </c>
      <c r="I51" s="103"/>
      <c r="J51" s="122">
        <v>-3927</v>
      </c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</row>
    <row r="52" spans="1:38" ht="12.75">
      <c r="A52" s="98"/>
      <c r="B52" s="98" t="s">
        <v>152</v>
      </c>
      <c r="C52" s="98"/>
      <c r="D52" s="98"/>
      <c r="E52" s="98"/>
      <c r="F52" s="98"/>
      <c r="G52" s="98"/>
      <c r="H52" s="123">
        <v>-492</v>
      </c>
      <c r="I52" s="103"/>
      <c r="J52" s="123">
        <v>-2646</v>
      </c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</row>
    <row r="53" spans="1:38" ht="12.75">
      <c r="A53" s="98"/>
      <c r="B53" s="98" t="s">
        <v>153</v>
      </c>
      <c r="C53" s="98"/>
      <c r="D53" s="98"/>
      <c r="E53" s="98"/>
      <c r="F53" s="98"/>
      <c r="G53" s="98"/>
      <c r="H53" s="123">
        <v>0</v>
      </c>
      <c r="I53" s="103"/>
      <c r="J53" s="123">
        <v>-250</v>
      </c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</row>
    <row r="54" spans="1:38" ht="12.75">
      <c r="A54" s="98"/>
      <c r="B54" s="98" t="s">
        <v>200</v>
      </c>
      <c r="C54" s="98"/>
      <c r="D54" s="98"/>
      <c r="E54" s="98"/>
      <c r="F54" s="98"/>
      <c r="G54" s="98"/>
      <c r="H54" s="123">
        <f>1257+500</f>
        <v>1757</v>
      </c>
      <c r="I54" s="103"/>
      <c r="J54" s="123">
        <v>1421</v>
      </c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</row>
    <row r="55" spans="1:38" ht="12.75">
      <c r="A55" s="98"/>
      <c r="B55" s="98" t="s">
        <v>201</v>
      </c>
      <c r="C55" s="98"/>
      <c r="D55" s="98"/>
      <c r="E55" s="98"/>
      <c r="F55" s="98"/>
      <c r="G55" s="98"/>
      <c r="H55" s="123">
        <v>-332</v>
      </c>
      <c r="I55" s="103"/>
      <c r="J55" s="123">
        <v>-44314</v>
      </c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</row>
    <row r="56" spans="1:38" ht="12.75">
      <c r="A56" s="98"/>
      <c r="B56" s="98" t="s">
        <v>104</v>
      </c>
      <c r="C56" s="98"/>
      <c r="D56" s="98"/>
      <c r="E56" s="98"/>
      <c r="F56" s="98"/>
      <c r="G56" s="98"/>
      <c r="H56" s="123">
        <v>156</v>
      </c>
      <c r="I56" s="103"/>
      <c r="J56" s="123">
        <v>122</v>
      </c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</row>
    <row r="57" spans="1:38" ht="12.75">
      <c r="A57" s="98"/>
      <c r="B57" s="98" t="s">
        <v>202</v>
      </c>
      <c r="C57" s="98"/>
      <c r="D57" s="98"/>
      <c r="E57" s="98"/>
      <c r="F57" s="98"/>
      <c r="G57" s="98"/>
      <c r="H57" s="123">
        <v>250</v>
      </c>
      <c r="I57" s="103"/>
      <c r="J57" s="123">
        <v>417</v>
      </c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</row>
    <row r="58" spans="1:38" ht="12.75">
      <c r="A58" s="98"/>
      <c r="B58" s="98" t="s">
        <v>203</v>
      </c>
      <c r="C58" s="98"/>
      <c r="D58" s="98"/>
      <c r="E58" s="98"/>
      <c r="F58" s="98"/>
      <c r="G58" s="98"/>
      <c r="H58" s="123">
        <v>6237</v>
      </c>
      <c r="I58" s="103"/>
      <c r="J58" s="123">
        <v>26161</v>
      </c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</row>
    <row r="59" spans="1:38" ht="12.75">
      <c r="A59" s="98"/>
      <c r="B59" s="98" t="s">
        <v>160</v>
      </c>
      <c r="C59" s="98"/>
      <c r="D59" s="98"/>
      <c r="E59" s="98"/>
      <c r="F59" s="98"/>
      <c r="G59" s="98"/>
      <c r="H59" s="123">
        <v>44802</v>
      </c>
      <c r="I59" s="103"/>
      <c r="J59" s="123">
        <v>14054</v>
      </c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</row>
    <row r="60" spans="1:38" ht="12.75">
      <c r="A60" s="98"/>
      <c r="B60" s="98" t="s">
        <v>211</v>
      </c>
      <c r="C60" s="98"/>
      <c r="D60" s="98"/>
      <c r="E60" s="98"/>
      <c r="F60" s="98"/>
      <c r="G60" s="98"/>
      <c r="H60" s="123">
        <f>-6</f>
        <v>-6</v>
      </c>
      <c r="I60" s="103"/>
      <c r="J60" s="123">
        <v>-89</v>
      </c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</row>
    <row r="61" spans="1:38" ht="12.75">
      <c r="A61" s="98"/>
      <c r="B61" s="98" t="s">
        <v>212</v>
      </c>
      <c r="C61" s="98"/>
      <c r="D61" s="98"/>
      <c r="E61" s="98"/>
      <c r="F61" s="98"/>
      <c r="G61" s="98"/>
      <c r="H61" s="121">
        <v>-4390</v>
      </c>
      <c r="I61" s="103"/>
      <c r="J61" s="121">
        <v>20615</v>
      </c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</row>
    <row r="62" spans="1:38" ht="7.5" customHeight="1">
      <c r="A62" s="98"/>
      <c r="B62" s="98"/>
      <c r="C62" s="98"/>
      <c r="D62" s="98"/>
      <c r="E62" s="98"/>
      <c r="F62" s="98"/>
      <c r="G62" s="98"/>
      <c r="H62" s="103"/>
      <c r="I62" s="103"/>
      <c r="J62" s="115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</row>
    <row r="63" spans="1:38" ht="12.75">
      <c r="A63" s="98"/>
      <c r="B63" s="98"/>
      <c r="C63" s="98"/>
      <c r="D63" s="98"/>
      <c r="E63" s="98"/>
      <c r="F63" s="98"/>
      <c r="G63" s="98"/>
      <c r="H63" s="100">
        <f>SUM(H51:H61)</f>
        <v>47982</v>
      </c>
      <c r="I63" s="100"/>
      <c r="J63" s="105">
        <f>SUM(J51:J61)</f>
        <v>11564</v>
      </c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</row>
    <row r="64" spans="1:38" ht="12.75">
      <c r="A64" s="99" t="s">
        <v>105</v>
      </c>
      <c r="B64" s="98"/>
      <c r="C64" s="98"/>
      <c r="D64" s="98"/>
      <c r="E64" s="98"/>
      <c r="F64" s="98"/>
      <c r="G64" s="98"/>
      <c r="H64" s="98"/>
      <c r="I64" s="98"/>
      <c r="J64" s="105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</row>
    <row r="65" spans="1:38" ht="12.75">
      <c r="A65" s="98"/>
      <c r="B65" s="98" t="s">
        <v>204</v>
      </c>
      <c r="C65" s="98"/>
      <c r="D65" s="98"/>
      <c r="E65" s="98"/>
      <c r="F65" s="98"/>
      <c r="G65" s="98"/>
      <c r="H65" s="122">
        <v>1785</v>
      </c>
      <c r="I65" s="103"/>
      <c r="J65" s="122">
        <v>5374</v>
      </c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</row>
    <row r="66" spans="1:38" ht="12.75">
      <c r="A66" s="98"/>
      <c r="B66" s="98" t="s">
        <v>205</v>
      </c>
      <c r="C66" s="98"/>
      <c r="D66" s="98"/>
      <c r="E66" s="98"/>
      <c r="F66" s="98"/>
      <c r="G66" s="98"/>
      <c r="H66" s="123">
        <v>-286</v>
      </c>
      <c r="I66" s="103"/>
      <c r="J66" s="123">
        <v>-149</v>
      </c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</row>
    <row r="67" spans="1:38" ht="12.75">
      <c r="A67" s="98"/>
      <c r="B67" s="98" t="s">
        <v>101</v>
      </c>
      <c r="C67" s="98"/>
      <c r="D67" s="98"/>
      <c r="E67" s="98"/>
      <c r="F67" s="98"/>
      <c r="G67" s="98"/>
      <c r="H67" s="123">
        <v>-5464</v>
      </c>
      <c r="I67" s="103"/>
      <c r="J67" s="123">
        <v>-1653</v>
      </c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</row>
    <row r="68" spans="1:38" ht="12.75">
      <c r="A68" s="98"/>
      <c r="B68" s="98" t="s">
        <v>206</v>
      </c>
      <c r="C68" s="98"/>
      <c r="D68" s="98"/>
      <c r="E68" s="98"/>
      <c r="F68" s="98"/>
      <c r="G68" s="98"/>
      <c r="H68" s="123">
        <v>-849</v>
      </c>
      <c r="I68" s="103"/>
      <c r="J68" s="123">
        <v>-1241</v>
      </c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</row>
    <row r="69" spans="1:38" ht="12.75">
      <c r="A69" s="98"/>
      <c r="B69" s="98" t="s">
        <v>207</v>
      </c>
      <c r="C69" s="98"/>
      <c r="D69" s="98"/>
      <c r="E69" s="98"/>
      <c r="F69" s="98"/>
      <c r="G69" s="98"/>
      <c r="H69" s="123">
        <v>0</v>
      </c>
      <c r="I69" s="103"/>
      <c r="J69" s="123">
        <v>1</v>
      </c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</row>
    <row r="70" spans="1:38" ht="12.75">
      <c r="A70" s="98"/>
      <c r="B70" s="98" t="s">
        <v>159</v>
      </c>
      <c r="C70" s="98"/>
      <c r="D70" s="98"/>
      <c r="E70" s="98"/>
      <c r="F70" s="98"/>
      <c r="G70" s="98"/>
      <c r="H70" s="102">
        <v>-41512</v>
      </c>
      <c r="I70" s="103"/>
      <c r="J70" s="123">
        <v>141986</v>
      </c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</row>
    <row r="71" spans="1:38" ht="12.75">
      <c r="A71" s="98"/>
      <c r="B71" s="98" t="s">
        <v>208</v>
      </c>
      <c r="C71" s="98"/>
      <c r="D71" s="98"/>
      <c r="E71" s="98"/>
      <c r="F71" s="98"/>
      <c r="G71" s="98"/>
      <c r="H71" s="102">
        <v>0</v>
      </c>
      <c r="I71" s="103"/>
      <c r="J71" s="123">
        <v>-107826</v>
      </c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</row>
    <row r="72" spans="1:38" ht="12.75">
      <c r="A72" s="98"/>
      <c r="B72" s="98" t="s">
        <v>209</v>
      </c>
      <c r="C72" s="98"/>
      <c r="D72" s="98"/>
      <c r="E72" s="98"/>
      <c r="F72" s="98"/>
      <c r="G72" s="98"/>
      <c r="H72" s="102">
        <v>-5474</v>
      </c>
      <c r="I72" s="103"/>
      <c r="J72" s="123">
        <v>-2358</v>
      </c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</row>
    <row r="73" spans="1:38" ht="12.75">
      <c r="A73" s="98"/>
      <c r="B73" s="98"/>
      <c r="C73" s="98"/>
      <c r="D73" s="98"/>
      <c r="E73" s="98"/>
      <c r="F73" s="98"/>
      <c r="G73" s="98"/>
      <c r="H73" s="102"/>
      <c r="I73" s="103"/>
      <c r="J73" s="121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</row>
    <row r="74" spans="1:38" ht="7.5" customHeight="1">
      <c r="A74" s="98"/>
      <c r="B74" s="98"/>
      <c r="C74" s="98"/>
      <c r="D74" s="98"/>
      <c r="E74" s="98"/>
      <c r="F74" s="98"/>
      <c r="G74" s="98"/>
      <c r="H74" s="116"/>
      <c r="I74" s="103"/>
      <c r="J74" s="115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</row>
    <row r="75" spans="1:38" ht="12.75">
      <c r="A75" s="98" t="s">
        <v>154</v>
      </c>
      <c r="B75" s="98"/>
      <c r="C75" s="98"/>
      <c r="D75" s="98"/>
      <c r="E75" s="98"/>
      <c r="F75" s="98"/>
      <c r="G75" s="98"/>
      <c r="H75" s="103">
        <f>SUM(H65:H73)</f>
        <v>-51800</v>
      </c>
      <c r="I75" s="103"/>
      <c r="J75" s="115">
        <f>SUM(J65:J73)</f>
        <v>34134</v>
      </c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</row>
    <row r="76" spans="1:38" ht="12.75">
      <c r="A76" s="98" t="s">
        <v>155</v>
      </c>
      <c r="B76" s="98"/>
      <c r="C76" s="98"/>
      <c r="D76" s="98"/>
      <c r="E76" s="98"/>
      <c r="F76" s="98"/>
      <c r="G76" s="98"/>
      <c r="H76" s="104">
        <f>371+4</f>
        <v>375</v>
      </c>
      <c r="I76" s="103"/>
      <c r="J76" s="130">
        <v>-3373</v>
      </c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</row>
    <row r="77" spans="1:38" ht="12.75">
      <c r="A77" s="99" t="s">
        <v>210</v>
      </c>
      <c r="B77" s="98"/>
      <c r="C77" s="98"/>
      <c r="D77" s="98"/>
      <c r="E77" s="98"/>
      <c r="F77" s="98"/>
      <c r="G77" s="98"/>
      <c r="H77" s="115">
        <f>+H48+H63+H75+H76</f>
        <v>-4990</v>
      </c>
      <c r="I77" s="100"/>
      <c r="J77" s="115">
        <f>+J48+J63+J75+J76</f>
        <v>-23551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</row>
    <row r="78" spans="1:38" ht="6" customHeight="1">
      <c r="A78" s="99"/>
      <c r="B78" s="98"/>
      <c r="C78" s="98"/>
      <c r="D78" s="98"/>
      <c r="E78" s="98"/>
      <c r="F78" s="98"/>
      <c r="G78" s="98"/>
      <c r="H78" s="98"/>
      <c r="I78" s="98"/>
      <c r="J78" s="105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</row>
    <row r="79" spans="1:38" ht="12.75">
      <c r="A79" s="99" t="s">
        <v>126</v>
      </c>
      <c r="B79" s="98"/>
      <c r="C79" s="98"/>
      <c r="D79" s="98"/>
      <c r="E79" s="98"/>
      <c r="F79" s="98"/>
      <c r="G79" s="98"/>
      <c r="H79" s="103">
        <f>J83</f>
        <v>-63090</v>
      </c>
      <c r="I79" s="103"/>
      <c r="J79" s="115">
        <v>-39432</v>
      </c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</row>
    <row r="80" spans="1:38" ht="12.75">
      <c r="A80" s="99" t="s">
        <v>213</v>
      </c>
      <c r="B80" s="98"/>
      <c r="C80" s="98"/>
      <c r="D80" s="98"/>
      <c r="E80" s="98"/>
      <c r="F80" s="98"/>
      <c r="G80" s="98"/>
      <c r="H80" s="104">
        <v>-4</v>
      </c>
      <c r="I80" s="103"/>
      <c r="J80" s="130">
        <v>-107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</row>
    <row r="81" spans="1:38" ht="12.75">
      <c r="A81" s="99" t="s">
        <v>214</v>
      </c>
      <c r="B81" s="98"/>
      <c r="C81" s="98"/>
      <c r="D81" s="98"/>
      <c r="E81" s="98"/>
      <c r="F81" s="98"/>
      <c r="G81" s="98"/>
      <c r="H81" s="115">
        <f>SUM(H79:H80)</f>
        <v>-63094</v>
      </c>
      <c r="I81" s="103"/>
      <c r="J81" s="115">
        <f>SUM(J79:J80)</f>
        <v>-39539</v>
      </c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</row>
    <row r="82" spans="1:38" ht="6" customHeight="1">
      <c r="A82" s="98"/>
      <c r="B82" s="98"/>
      <c r="C82" s="98"/>
      <c r="D82" s="98"/>
      <c r="E82" s="98"/>
      <c r="F82" s="98"/>
      <c r="G82" s="98"/>
      <c r="H82" s="105"/>
      <c r="I82" s="98"/>
      <c r="J82" s="105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</row>
    <row r="83" spans="1:38" ht="13.5" thickBot="1">
      <c r="A83" s="99" t="s">
        <v>127</v>
      </c>
      <c r="B83" s="98"/>
      <c r="C83" s="98"/>
      <c r="D83" s="98"/>
      <c r="E83" s="98"/>
      <c r="F83" s="98"/>
      <c r="G83" s="98"/>
      <c r="H83" s="131">
        <f>+H77+H79+H80</f>
        <v>-68084</v>
      </c>
      <c r="I83" s="103"/>
      <c r="J83" s="131">
        <f>+J77+J79+J80</f>
        <v>-63090</v>
      </c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</row>
    <row r="84" spans="1:38" ht="13.5" thickTop="1">
      <c r="A84" s="99"/>
      <c r="B84" s="98"/>
      <c r="C84" s="98"/>
      <c r="D84" s="98"/>
      <c r="E84" s="98"/>
      <c r="F84" s="98"/>
      <c r="G84" s="98"/>
      <c r="H84" s="103"/>
      <c r="I84" s="103"/>
      <c r="J84" s="115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</row>
    <row r="85" spans="1:38" ht="9.75" customHeight="1">
      <c r="A85" s="98"/>
      <c r="B85" s="98"/>
      <c r="C85" s="98"/>
      <c r="D85" s="98"/>
      <c r="E85" s="98"/>
      <c r="F85" s="98"/>
      <c r="G85" s="98"/>
      <c r="H85" s="98"/>
      <c r="I85" s="98"/>
      <c r="J85" s="105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</row>
    <row r="86" spans="1:38" ht="15.75">
      <c r="A86" s="20" t="s">
        <v>122</v>
      </c>
      <c r="B86" s="2"/>
      <c r="C86" s="2"/>
      <c r="D86" s="2"/>
      <c r="E86" s="2"/>
      <c r="F86" s="98"/>
      <c r="G86" s="98"/>
      <c r="H86" s="98"/>
      <c r="I86" s="98"/>
      <c r="J86" s="105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</row>
    <row r="87" spans="1:38" ht="7.5" customHeight="1">
      <c r="A87" s="2"/>
      <c r="B87" s="2"/>
      <c r="C87" s="2"/>
      <c r="D87" s="2"/>
      <c r="E87" s="2"/>
      <c r="F87" s="98"/>
      <c r="G87" s="98"/>
      <c r="H87" s="98"/>
      <c r="I87" s="98"/>
      <c r="J87" s="105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</row>
    <row r="88" spans="1:38" ht="12.75">
      <c r="A88" s="98" t="s">
        <v>123</v>
      </c>
      <c r="B88" s="98"/>
      <c r="C88" s="98"/>
      <c r="D88" s="98"/>
      <c r="E88" s="105"/>
      <c r="F88" s="132"/>
      <c r="G88" s="98"/>
      <c r="H88" s="105">
        <v>814</v>
      </c>
      <c r="I88" s="98"/>
      <c r="J88" s="105">
        <v>2214</v>
      </c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</row>
    <row r="89" spans="1:38" ht="12.75">
      <c r="A89" s="98" t="s">
        <v>124</v>
      </c>
      <c r="B89" s="98"/>
      <c r="C89" s="98"/>
      <c r="D89" s="98"/>
      <c r="E89" s="105"/>
      <c r="F89" s="132"/>
      <c r="G89" s="98"/>
      <c r="H89" s="105">
        <v>3910</v>
      </c>
      <c r="I89" s="98"/>
      <c r="J89" s="105">
        <v>5189</v>
      </c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</row>
    <row r="90" spans="1:38" ht="12.75">
      <c r="A90" s="98" t="s">
        <v>125</v>
      </c>
      <c r="B90" s="98"/>
      <c r="C90" s="98"/>
      <c r="D90" s="98"/>
      <c r="E90" s="105"/>
      <c r="F90" s="132"/>
      <c r="G90" s="98"/>
      <c r="H90" s="105">
        <v>-72808</v>
      </c>
      <c r="I90" s="98"/>
      <c r="J90" s="105">
        <v>-70493</v>
      </c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</row>
    <row r="91" spans="1:38" ht="13.5" thickBot="1">
      <c r="A91" s="98"/>
      <c r="B91" s="98"/>
      <c r="C91" s="98"/>
      <c r="D91" s="98"/>
      <c r="E91" s="115"/>
      <c r="F91" s="98"/>
      <c r="G91" s="98"/>
      <c r="H91" s="106">
        <f>SUM(H88:H90)</f>
        <v>-68084</v>
      </c>
      <c r="I91" s="98"/>
      <c r="J91" s="106">
        <f>SUM(J88:J90)</f>
        <v>-63090</v>
      </c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</row>
    <row r="92" spans="1:38" ht="9.75" customHeight="1" thickTop="1">
      <c r="A92" s="98"/>
      <c r="B92" s="98"/>
      <c r="C92" s="98"/>
      <c r="D92" s="98"/>
      <c r="E92" s="115"/>
      <c r="F92" s="98"/>
      <c r="G92" s="98"/>
      <c r="H92" s="115"/>
      <c r="I92" s="98"/>
      <c r="J92" s="115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</row>
    <row r="93" spans="1:38" ht="12.75">
      <c r="A93" s="98"/>
      <c r="B93" s="98"/>
      <c r="C93" s="98"/>
      <c r="D93" s="98"/>
      <c r="E93" s="98"/>
      <c r="F93" s="98"/>
      <c r="G93" s="98"/>
      <c r="H93" s="132"/>
      <c r="I93" s="98"/>
      <c r="J93" s="132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</row>
    <row r="94" spans="1:38" ht="12.75">
      <c r="A94" s="58" t="s">
        <v>146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</row>
    <row r="95" spans="1:38" ht="12.75">
      <c r="A95" s="58" t="s">
        <v>143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</row>
    <row r="96" spans="1:38" ht="12.7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</row>
    <row r="97" spans="1:38" ht="12.7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</row>
    <row r="98" spans="1:38" ht="20.25">
      <c r="A98" s="98"/>
      <c r="B98" s="98"/>
      <c r="C98" s="98"/>
      <c r="D98" s="50" t="s">
        <v>132</v>
      </c>
      <c r="E98" s="98"/>
      <c r="F98" s="51" t="s">
        <v>65</v>
      </c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</row>
    <row r="99" spans="1:38" ht="12.7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</row>
    <row r="100" spans="1:38" ht="12.7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</row>
    <row r="101" spans="1:38" ht="12.7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</row>
    <row r="102" spans="1:38" ht="12.7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</row>
    <row r="103" spans="1:38" ht="12.7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</row>
    <row r="104" spans="1:38" ht="12.7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</row>
    <row r="105" spans="1:38" ht="12.7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</row>
    <row r="106" spans="1:38" ht="12.7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</row>
    <row r="107" spans="1:38" ht="12.7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</row>
    <row r="108" spans="1:38" ht="12.7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</row>
    <row r="109" spans="1:38" ht="12.7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</row>
    <row r="110" spans="1:38" ht="12.7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</row>
    <row r="111" spans="1:38" ht="12.7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</row>
    <row r="112" spans="1:38" ht="12.7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</row>
    <row r="113" spans="1:38" ht="12.7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</row>
    <row r="114" spans="1:38" ht="12.7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</row>
    <row r="115" spans="1:38" ht="12.7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</row>
    <row r="116" spans="1:38" ht="12.7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</row>
    <row r="117" spans="1:38" ht="12.7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</row>
    <row r="118" spans="1:38" ht="12.7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</row>
    <row r="119" spans="1:38" ht="12.7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</row>
    <row r="120" spans="1:38" ht="12.7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</row>
    <row r="121" spans="1:38" ht="12.7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</row>
    <row r="122" spans="1:38" ht="12.7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</row>
    <row r="123" spans="1:38" ht="12.7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</row>
    <row r="124" spans="1:38" ht="12.7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</row>
    <row r="125" spans="1:38" ht="12.7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</row>
    <row r="126" spans="1:38" ht="12.7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</row>
    <row r="127" spans="1:38" ht="12.7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</row>
    <row r="128" spans="1:38" ht="12.7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</row>
    <row r="129" spans="1:38" ht="12.7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</row>
    <row r="130" spans="1:38" ht="12.7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</row>
    <row r="131" spans="1:38" ht="12.7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</row>
    <row r="132" spans="1:38" ht="12.7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</row>
    <row r="133" spans="1:38" ht="12.75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</row>
    <row r="134" spans="1:38" ht="12.7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</row>
    <row r="135" spans="1:38" ht="12.75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</row>
    <row r="136" spans="1:38" ht="12.7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</row>
    <row r="137" spans="1:38" ht="12.7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</row>
    <row r="138" spans="1:38" ht="12.75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</row>
    <row r="139" spans="1:38" ht="12.75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</row>
    <row r="140" spans="1:38" ht="12.75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</row>
    <row r="141" spans="1:38" ht="12.75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</row>
    <row r="142" spans="1:38" ht="12.75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</row>
    <row r="143" spans="1:38" ht="12.75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</row>
    <row r="144" spans="1:38" ht="12.75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</row>
    <row r="145" spans="1:38" ht="12.75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</row>
    <row r="146" spans="1:38" ht="12.75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</row>
    <row r="147" spans="1:38" ht="12.75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</row>
    <row r="148" spans="1:38" ht="12.75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</row>
    <row r="149" spans="1:38" ht="12.7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</row>
    <row r="150" spans="1:38" ht="12.75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</row>
    <row r="151" spans="1:38" ht="12.7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</row>
    <row r="152" spans="1:38" ht="12.7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</row>
    <row r="153" spans="1:38" ht="12.75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</row>
    <row r="154" spans="1:38" ht="12.75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</row>
    <row r="155" spans="1:38" ht="12.7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</row>
    <row r="156" spans="1:38" ht="12.75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</row>
    <row r="157" spans="1:38" ht="12.75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</row>
    <row r="158" spans="1:38" ht="12.75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</row>
    <row r="159" spans="1:38" ht="12.75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</row>
    <row r="160" spans="1:38" ht="12.75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</row>
    <row r="161" spans="1:38" ht="12.75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</row>
    <row r="162" spans="1:38" ht="12.75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</row>
    <row r="163" spans="1:38" ht="12.75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</row>
    <row r="164" spans="1:38" ht="12.75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</row>
    <row r="165" spans="1:38" ht="12.7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</row>
    <row r="166" spans="1:38" ht="12.75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</row>
    <row r="167" spans="1:38" ht="12.75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</row>
    <row r="168" spans="1:38" ht="12.75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</row>
    <row r="169" spans="1:38" ht="12.75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</row>
    <row r="170" spans="1:38" ht="12.75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</row>
    <row r="171" spans="1:38" ht="12.75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</row>
    <row r="172" spans="1:38" ht="12.75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</row>
    <row r="173" spans="1:38" ht="12.75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</row>
    <row r="174" spans="1:38" ht="12.75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</row>
    <row r="175" spans="1:38" ht="12.75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</row>
    <row r="176" spans="1:38" ht="12.75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</row>
    <row r="177" spans="1:38" ht="12.75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</row>
    <row r="178" spans="1:38" ht="12.75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</row>
    <row r="179" spans="1:38" ht="12.75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</row>
    <row r="180" spans="1:38" ht="12.75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</row>
    <row r="181" spans="1:38" ht="12.75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</row>
    <row r="182" spans="1:38" ht="12.75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</row>
    <row r="183" spans="1:38" ht="12.75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</row>
    <row r="184" spans="1:38" ht="12.75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</row>
    <row r="185" spans="1:38" ht="12.75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</row>
    <row r="186" spans="1:38" ht="12.75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</row>
    <row r="187" spans="1:38" ht="12.75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</row>
    <row r="188" spans="1:38" ht="12.75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</row>
    <row r="189" spans="1:38" ht="12.75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</row>
    <row r="190" spans="1:38" ht="12.75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/>
    </row>
    <row r="191" spans="1:38" ht="12.75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</row>
    <row r="192" spans="1:38" ht="12.75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</row>
    <row r="193" spans="1:38" ht="12.75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</row>
    <row r="194" spans="1:38" ht="12.75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</row>
    <row r="195" spans="1:38" ht="12.75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  <c r="AL195" s="98"/>
    </row>
    <row r="196" spans="1:38" ht="12.75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</row>
    <row r="197" spans="1:38" ht="12.7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</row>
    <row r="198" spans="1:38" ht="12.75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</row>
    <row r="199" spans="1:38" ht="12.75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</row>
    <row r="200" spans="1:38" ht="12.75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</row>
    <row r="201" spans="1:38" ht="12.75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</row>
    <row r="202" spans="1:38" ht="12.75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</row>
    <row r="203" spans="1:38" ht="12.75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</row>
    <row r="204" spans="1:38" ht="12.75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</row>
    <row r="205" spans="1:38" ht="12.75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</row>
    <row r="206" spans="1:38" ht="12.75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</row>
    <row r="207" spans="1:38" ht="12.75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</row>
    <row r="208" spans="1:38" ht="12.75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/>
    </row>
    <row r="209" spans="1:38" ht="12.75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/>
    </row>
    <row r="210" spans="1:38" ht="12.75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</row>
    <row r="211" spans="1:38" ht="12.75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</row>
    <row r="212" spans="1:38" ht="12.75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</row>
    <row r="213" spans="1:38" ht="12.75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</row>
    <row r="214" spans="1:38" ht="12.75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98"/>
    </row>
    <row r="215" spans="1:38" ht="12.75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98"/>
    </row>
    <row r="216" spans="1:38" ht="12.75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</row>
    <row r="217" spans="1:38" ht="12.75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</row>
    <row r="218" spans="1:38" ht="12.75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</row>
    <row r="219" spans="1:38" ht="12.75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  <c r="AK219" s="98"/>
      <c r="AL219" s="98"/>
    </row>
    <row r="220" spans="1:38" ht="12.75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</row>
    <row r="221" spans="1:38" ht="12.75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</row>
    <row r="222" spans="1:38" ht="12.75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</row>
    <row r="223" spans="1:38" ht="12.75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98"/>
    </row>
    <row r="224" spans="1:38" ht="12.75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  <c r="AL224" s="98"/>
    </row>
    <row r="225" spans="1:38" ht="12.75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/>
    </row>
    <row r="226" spans="1:38" ht="12.75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</row>
    <row r="227" spans="1:38" ht="12.75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</row>
    <row r="228" spans="1:38" ht="12.75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98"/>
    </row>
    <row r="229" spans="1:38" ht="12.75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98"/>
    </row>
    <row r="230" spans="1:38" ht="12.75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</row>
    <row r="231" spans="1:38" ht="12.75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</row>
    <row r="232" spans="1:38" ht="12.75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</row>
    <row r="233" spans="1:38" ht="12.75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/>
    </row>
    <row r="234" spans="1:38" ht="12.75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</row>
    <row r="235" spans="1:38" ht="12.75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</row>
    <row r="236" spans="1:38" ht="12.75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</row>
    <row r="237" spans="1:38" ht="12.75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  <c r="AK237" s="98"/>
      <c r="AL237" s="98"/>
    </row>
    <row r="238" spans="1:38" ht="12.75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</row>
    <row r="239" spans="1:38" ht="12.75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98"/>
    </row>
    <row r="240" spans="1:38" ht="12.75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</row>
    <row r="241" spans="1:38" ht="12.75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</row>
    <row r="242" spans="1:38" ht="12.75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</row>
    <row r="243" spans="1:38" ht="12.75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</row>
    <row r="244" spans="1:38" ht="12.75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/>
    </row>
    <row r="245" spans="1:38" ht="12.75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  <c r="AL245" s="98"/>
    </row>
    <row r="246" spans="1:38" ht="12.75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</row>
    <row r="247" spans="1:38" ht="12.75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</row>
    <row r="248" spans="1:38" ht="12.75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</row>
    <row r="249" spans="1:38" ht="12.75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/>
    </row>
    <row r="250" spans="1:38" ht="12.75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</row>
    <row r="251" spans="1:38" ht="12.75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</row>
    <row r="252" spans="1:38" ht="12.75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</row>
    <row r="253" spans="1:38" ht="12.75">
      <c r="A253" s="98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</row>
    <row r="254" spans="1:38" ht="12.75">
      <c r="A254" s="98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</row>
    <row r="255" spans="1:38" ht="12.75">
      <c r="A255" s="98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</row>
    <row r="256" spans="1:38" ht="12.75">
      <c r="A256" s="98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</row>
    <row r="257" spans="1:38" ht="12.75">
      <c r="A257" s="98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</row>
    <row r="258" spans="1:38" ht="12.75">
      <c r="A258" s="98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</row>
    <row r="259" spans="1:38" ht="12.75">
      <c r="A259" s="98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</row>
    <row r="260" spans="1:38" ht="12.75">
      <c r="A260" s="98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</row>
    <row r="261" spans="1:38" ht="12.75">
      <c r="A261" s="98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</row>
    <row r="262" spans="1:38" ht="12.75">
      <c r="A262" s="98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</row>
    <row r="263" spans="1:38" ht="12.75">
      <c r="A263" s="98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</row>
    <row r="264" spans="1:38" ht="12.75">
      <c r="A264" s="98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8"/>
      <c r="AL264" s="98"/>
    </row>
    <row r="265" spans="1:38" ht="12.75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8"/>
      <c r="AL265" s="98"/>
    </row>
    <row r="266" spans="1:38" ht="12.75">
      <c r="A266" s="98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8"/>
      <c r="AL266" s="98"/>
    </row>
    <row r="267" spans="1:38" ht="12.75">
      <c r="A267" s="98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  <c r="AL267" s="98"/>
    </row>
    <row r="268" spans="1:38" ht="12.75">
      <c r="A268" s="98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  <c r="AK268" s="98"/>
      <c r="AL268" s="98"/>
    </row>
    <row r="269" spans="1:38" ht="12.75">
      <c r="A269" s="98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  <c r="AK269" s="98"/>
      <c r="AL269" s="98"/>
    </row>
    <row r="270" spans="1:38" ht="12.75">
      <c r="A270" s="98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  <c r="AK270" s="98"/>
      <c r="AL270" s="98"/>
    </row>
    <row r="271" spans="1:38" ht="12.75">
      <c r="A271" s="98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98"/>
    </row>
    <row r="272" spans="1:38" ht="12.75">
      <c r="A272" s="98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98"/>
    </row>
    <row r="273" spans="1:38" ht="12.75">
      <c r="A273" s="98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98"/>
    </row>
    <row r="274" spans="1:38" ht="12.75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98"/>
    </row>
    <row r="275" spans="1:38" ht="12.75">
      <c r="A275" s="98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F275" s="98"/>
      <c r="AG275" s="98"/>
      <c r="AH275" s="98"/>
      <c r="AI275" s="98"/>
      <c r="AJ275" s="98"/>
      <c r="AK275" s="98"/>
      <c r="AL275" s="98"/>
    </row>
    <row r="276" spans="1:38" ht="12.75">
      <c r="A276" s="98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/>
    </row>
    <row r="277" spans="1:38" ht="12.75">
      <c r="A277" s="98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  <c r="AL277" s="98"/>
    </row>
    <row r="278" spans="1:38" ht="12.75">
      <c r="A278" s="98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</row>
    <row r="279" spans="1:38" ht="12.75">
      <c r="A279" s="98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  <c r="AK279" s="98"/>
      <c r="AL279" s="98"/>
    </row>
    <row r="280" spans="1:38" ht="12.75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F280" s="98"/>
      <c r="AG280" s="98"/>
      <c r="AH280" s="98"/>
      <c r="AI280" s="98"/>
      <c r="AJ280" s="98"/>
      <c r="AK280" s="98"/>
      <c r="AL280" s="98"/>
    </row>
    <row r="281" spans="1:38" ht="12.75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</row>
    <row r="282" spans="1:38" ht="12.75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</row>
    <row r="283" spans="1:38" ht="12.75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</row>
    <row r="284" spans="1:38" ht="12.7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</row>
    <row r="285" spans="1:38" ht="12.75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8"/>
      <c r="AL285" s="98"/>
    </row>
    <row r="286" spans="1:38" ht="12.75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</row>
    <row r="287" spans="1:38" ht="12.75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  <c r="AL287" s="98"/>
    </row>
    <row r="288" spans="1:38" ht="12.75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</row>
    <row r="289" spans="1:38" ht="12.75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  <c r="AL289" s="98"/>
    </row>
    <row r="290" spans="1:38" ht="12.75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  <c r="AL290" s="98"/>
    </row>
    <row r="291" spans="1:38" ht="12.75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F291" s="98"/>
      <c r="AG291" s="98"/>
      <c r="AH291" s="98"/>
      <c r="AI291" s="98"/>
      <c r="AJ291" s="98"/>
      <c r="AK291" s="98"/>
      <c r="AL291" s="98"/>
    </row>
    <row r="292" spans="1:38" ht="12.75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  <c r="AD292" s="98"/>
      <c r="AE292" s="98"/>
      <c r="AF292" s="98"/>
      <c r="AG292" s="98"/>
      <c r="AH292" s="98"/>
      <c r="AI292" s="98"/>
      <c r="AJ292" s="98"/>
      <c r="AK292" s="98"/>
      <c r="AL292" s="98"/>
    </row>
    <row r="293" spans="1:38" ht="12.75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  <c r="AJ293" s="98"/>
      <c r="AK293" s="98"/>
      <c r="AL293" s="98"/>
    </row>
    <row r="294" spans="1:38" ht="12.75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  <c r="AD294" s="98"/>
      <c r="AE294" s="98"/>
      <c r="AF294" s="98"/>
      <c r="AG294" s="98"/>
      <c r="AH294" s="98"/>
      <c r="AI294" s="98"/>
      <c r="AJ294" s="98"/>
      <c r="AK294" s="98"/>
      <c r="AL294" s="98"/>
    </row>
    <row r="295" spans="1:38" ht="12.75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98"/>
      <c r="AF295" s="98"/>
      <c r="AG295" s="98"/>
      <c r="AH295" s="98"/>
      <c r="AI295" s="98"/>
      <c r="AJ295" s="98"/>
      <c r="AK295" s="98"/>
      <c r="AL295" s="98"/>
    </row>
    <row r="296" spans="1:38" ht="12.75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  <c r="AD296" s="98"/>
      <c r="AE296" s="98"/>
      <c r="AF296" s="98"/>
      <c r="AG296" s="98"/>
      <c r="AH296" s="98"/>
      <c r="AI296" s="98"/>
      <c r="AJ296" s="98"/>
      <c r="AK296" s="98"/>
      <c r="AL296" s="98"/>
    </row>
    <row r="297" spans="1:38" ht="12.75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  <c r="AD297" s="98"/>
      <c r="AE297" s="98"/>
      <c r="AF297" s="98"/>
      <c r="AG297" s="98"/>
      <c r="AH297" s="98"/>
      <c r="AI297" s="98"/>
      <c r="AJ297" s="98"/>
      <c r="AK297" s="98"/>
      <c r="AL297" s="98"/>
    </row>
    <row r="298" spans="1:38" ht="12.75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  <c r="AK298" s="98"/>
      <c r="AL298" s="98"/>
    </row>
    <row r="299" spans="1:38" ht="12.75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  <c r="AD299" s="98"/>
      <c r="AE299" s="98"/>
      <c r="AF299" s="98"/>
      <c r="AG299" s="98"/>
      <c r="AH299" s="98"/>
      <c r="AI299" s="98"/>
      <c r="AJ299" s="98"/>
      <c r="AK299" s="98"/>
      <c r="AL299" s="98"/>
    </row>
    <row r="300" spans="1:38" ht="12.75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  <c r="AK300" s="98"/>
      <c r="AL300" s="98"/>
    </row>
    <row r="301" spans="1:38" ht="12.75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  <c r="AK301" s="98"/>
      <c r="AL301" s="98"/>
    </row>
    <row r="302" spans="1:38" ht="12.75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  <c r="AK302" s="98"/>
      <c r="AL302" s="98"/>
    </row>
    <row r="303" spans="1:38" ht="12.75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  <c r="AD303" s="98"/>
      <c r="AE303" s="98"/>
      <c r="AF303" s="98"/>
      <c r="AG303" s="98"/>
      <c r="AH303" s="98"/>
      <c r="AI303" s="98"/>
      <c r="AJ303" s="98"/>
      <c r="AK303" s="98"/>
      <c r="AL303" s="98"/>
    </row>
    <row r="304" spans="1:38" ht="12.75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8"/>
      <c r="AL304" s="98"/>
    </row>
    <row r="305" spans="1:38" ht="12.75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K305" s="98"/>
      <c r="AL305" s="98"/>
    </row>
    <row r="306" spans="1:38" ht="12.75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K306" s="98"/>
      <c r="AL306" s="98"/>
    </row>
    <row r="307" spans="1:38" ht="12.75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8"/>
      <c r="AL307" s="98"/>
    </row>
    <row r="308" spans="1:38" ht="12.75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8"/>
      <c r="AL308" s="98"/>
    </row>
    <row r="309" spans="1:38" ht="12.75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8"/>
      <c r="AL309" s="98"/>
    </row>
    <row r="310" spans="1:38" ht="12.75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  <c r="AF310" s="98"/>
      <c r="AG310" s="98"/>
      <c r="AH310" s="98"/>
      <c r="AI310" s="98"/>
      <c r="AJ310" s="98"/>
      <c r="AK310" s="98"/>
      <c r="AL310" s="98"/>
    </row>
    <row r="311" spans="1:38" ht="12.75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F311" s="98"/>
      <c r="AG311" s="98"/>
      <c r="AH311" s="98"/>
      <c r="AI311" s="98"/>
      <c r="AJ311" s="98"/>
      <c r="AK311" s="98"/>
      <c r="AL311" s="98"/>
    </row>
    <row r="312" spans="1:38" ht="12.75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8"/>
      <c r="AD312" s="98"/>
      <c r="AE312" s="98"/>
      <c r="AF312" s="98"/>
      <c r="AG312" s="98"/>
      <c r="AH312" s="98"/>
      <c r="AI312" s="98"/>
      <c r="AJ312" s="98"/>
      <c r="AK312" s="98"/>
      <c r="AL312" s="98"/>
    </row>
    <row r="313" spans="1:38" ht="12.75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  <c r="AD313" s="98"/>
      <c r="AE313" s="98"/>
      <c r="AF313" s="98"/>
      <c r="AG313" s="98"/>
      <c r="AH313" s="98"/>
      <c r="AI313" s="98"/>
      <c r="AJ313" s="98"/>
      <c r="AK313" s="98"/>
      <c r="AL313" s="98"/>
    </row>
    <row r="314" spans="1:38" ht="12.75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8"/>
      <c r="AD314" s="98"/>
      <c r="AE314" s="98"/>
      <c r="AF314" s="98"/>
      <c r="AG314" s="98"/>
      <c r="AH314" s="98"/>
      <c r="AI314" s="98"/>
      <c r="AJ314" s="98"/>
      <c r="AK314" s="98"/>
      <c r="AL314" s="98"/>
    </row>
    <row r="315" spans="1:38" ht="12.75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  <c r="AD315" s="98"/>
      <c r="AE315" s="98"/>
      <c r="AF315" s="98"/>
      <c r="AG315" s="98"/>
      <c r="AH315" s="98"/>
      <c r="AI315" s="98"/>
      <c r="AJ315" s="98"/>
      <c r="AK315" s="98"/>
      <c r="AL315" s="98"/>
    </row>
    <row r="316" spans="1:38" ht="12.75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8"/>
      <c r="AD316" s="98"/>
      <c r="AE316" s="98"/>
      <c r="AF316" s="98"/>
      <c r="AG316" s="98"/>
      <c r="AH316" s="98"/>
      <c r="AI316" s="98"/>
      <c r="AJ316" s="98"/>
      <c r="AK316" s="98"/>
      <c r="AL316" s="98"/>
    </row>
    <row r="317" spans="1:38" ht="12.75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  <c r="AC317" s="98"/>
      <c r="AD317" s="98"/>
      <c r="AE317" s="98"/>
      <c r="AF317" s="98"/>
      <c r="AG317" s="98"/>
      <c r="AH317" s="98"/>
      <c r="AI317" s="98"/>
      <c r="AJ317" s="98"/>
      <c r="AK317" s="98"/>
      <c r="AL317" s="98"/>
    </row>
    <row r="318" spans="1:38" ht="12.75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  <c r="AC318" s="98"/>
      <c r="AD318" s="98"/>
      <c r="AE318" s="98"/>
      <c r="AF318" s="98"/>
      <c r="AG318" s="98"/>
      <c r="AH318" s="98"/>
      <c r="AI318" s="98"/>
      <c r="AJ318" s="98"/>
      <c r="AK318" s="98"/>
      <c r="AL318" s="98"/>
    </row>
    <row r="319" spans="1:38" ht="12.75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98"/>
      <c r="AD319" s="98"/>
      <c r="AE319" s="98"/>
      <c r="AF319" s="98"/>
      <c r="AG319" s="98"/>
      <c r="AH319" s="98"/>
      <c r="AI319" s="98"/>
      <c r="AJ319" s="98"/>
      <c r="AK319" s="98"/>
      <c r="AL319" s="98"/>
    </row>
    <row r="320" spans="1:38" ht="12.75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8"/>
      <c r="AD320" s="98"/>
      <c r="AE320" s="98"/>
      <c r="AF320" s="98"/>
      <c r="AG320" s="98"/>
      <c r="AH320" s="98"/>
      <c r="AI320" s="98"/>
      <c r="AJ320" s="98"/>
      <c r="AK320" s="98"/>
      <c r="AL320" s="98"/>
    </row>
    <row r="321" spans="1:38" ht="12.75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  <c r="AD321" s="98"/>
      <c r="AE321" s="98"/>
      <c r="AF321" s="98"/>
      <c r="AG321" s="98"/>
      <c r="AH321" s="98"/>
      <c r="AI321" s="98"/>
      <c r="AJ321" s="98"/>
      <c r="AK321" s="98"/>
      <c r="AL321" s="98"/>
    </row>
    <row r="322" spans="1:38" ht="12.75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98"/>
      <c r="AD322" s="98"/>
      <c r="AE322" s="98"/>
      <c r="AF322" s="98"/>
      <c r="AG322" s="98"/>
      <c r="AH322" s="98"/>
      <c r="AI322" s="98"/>
      <c r="AJ322" s="98"/>
      <c r="AK322" s="98"/>
      <c r="AL322" s="98"/>
    </row>
    <row r="323" spans="1:38" ht="12.75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  <c r="AC323" s="98"/>
      <c r="AD323" s="98"/>
      <c r="AE323" s="98"/>
      <c r="AF323" s="98"/>
      <c r="AG323" s="98"/>
      <c r="AH323" s="98"/>
      <c r="AI323" s="98"/>
      <c r="AJ323" s="98"/>
      <c r="AK323" s="98"/>
      <c r="AL323" s="98"/>
    </row>
    <row r="324" spans="1:38" ht="12.75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8"/>
      <c r="AD324" s="98"/>
      <c r="AE324" s="98"/>
      <c r="AF324" s="98"/>
      <c r="AG324" s="98"/>
      <c r="AH324" s="98"/>
      <c r="AI324" s="98"/>
      <c r="AJ324" s="98"/>
      <c r="AK324" s="98"/>
      <c r="AL324" s="98"/>
    </row>
    <row r="325" spans="1:38" ht="12.75">
      <c r="A325" s="98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  <c r="AK325" s="98"/>
      <c r="AL325" s="98"/>
    </row>
    <row r="326" spans="1:38" ht="12.75">
      <c r="A326" s="98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98"/>
      <c r="AD326" s="98"/>
      <c r="AE326" s="98"/>
      <c r="AF326" s="98"/>
      <c r="AG326" s="98"/>
      <c r="AH326" s="98"/>
      <c r="AI326" s="98"/>
      <c r="AJ326" s="98"/>
      <c r="AK326" s="98"/>
      <c r="AL326" s="98"/>
    </row>
    <row r="327" spans="1:38" ht="12.75">
      <c r="A327" s="98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98"/>
      <c r="AD327" s="98"/>
      <c r="AE327" s="98"/>
      <c r="AF327" s="98"/>
      <c r="AG327" s="98"/>
      <c r="AH327" s="98"/>
      <c r="AI327" s="98"/>
      <c r="AJ327" s="98"/>
      <c r="AK327" s="98"/>
      <c r="AL327" s="98"/>
    </row>
    <row r="328" spans="1:38" ht="12.75">
      <c r="A328" s="98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  <c r="AC328" s="98"/>
      <c r="AD328" s="98"/>
      <c r="AE328" s="98"/>
      <c r="AF328" s="98"/>
      <c r="AG328" s="98"/>
      <c r="AH328" s="98"/>
      <c r="AI328" s="98"/>
      <c r="AJ328" s="98"/>
      <c r="AK328" s="98"/>
      <c r="AL328" s="98"/>
    </row>
    <row r="329" spans="1:38" ht="12.75">
      <c r="A329" s="98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  <c r="AC329" s="98"/>
      <c r="AD329" s="98"/>
      <c r="AE329" s="98"/>
      <c r="AF329" s="98"/>
      <c r="AG329" s="98"/>
      <c r="AH329" s="98"/>
      <c r="AI329" s="98"/>
      <c r="AJ329" s="98"/>
      <c r="AK329" s="98"/>
      <c r="AL329" s="98"/>
    </row>
    <row r="330" spans="1:38" ht="12.75">
      <c r="A330" s="98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  <c r="AC330" s="98"/>
      <c r="AD330" s="98"/>
      <c r="AE330" s="98"/>
      <c r="AF330" s="98"/>
      <c r="AG330" s="98"/>
      <c r="AH330" s="98"/>
      <c r="AI330" s="98"/>
      <c r="AJ330" s="98"/>
      <c r="AK330" s="98"/>
      <c r="AL330" s="98"/>
    </row>
    <row r="331" spans="1:38" ht="12.75">
      <c r="A331" s="98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  <c r="AB331" s="98"/>
      <c r="AC331" s="98"/>
      <c r="AD331" s="98"/>
      <c r="AE331" s="98"/>
      <c r="AF331" s="98"/>
      <c r="AG331" s="98"/>
      <c r="AH331" s="98"/>
      <c r="AI331" s="98"/>
      <c r="AJ331" s="98"/>
      <c r="AK331" s="98"/>
      <c r="AL331" s="98"/>
    </row>
    <row r="332" spans="1:38" ht="12.75">
      <c r="A332" s="98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  <c r="AB332" s="98"/>
      <c r="AC332" s="98"/>
      <c r="AD332" s="98"/>
      <c r="AE332" s="98"/>
      <c r="AF332" s="98"/>
      <c r="AG332" s="98"/>
      <c r="AH332" s="98"/>
      <c r="AI332" s="98"/>
      <c r="AJ332" s="98"/>
      <c r="AK332" s="98"/>
      <c r="AL332" s="98"/>
    </row>
    <row r="333" spans="1:38" ht="12.75">
      <c r="A333" s="98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  <c r="AC333" s="98"/>
      <c r="AD333" s="98"/>
      <c r="AE333" s="98"/>
      <c r="AF333" s="98"/>
      <c r="AG333" s="98"/>
      <c r="AH333" s="98"/>
      <c r="AI333" s="98"/>
      <c r="AJ333" s="98"/>
      <c r="AK333" s="98"/>
      <c r="AL333" s="98"/>
    </row>
    <row r="334" spans="1:38" ht="12.75">
      <c r="A334" s="98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  <c r="AB334" s="98"/>
      <c r="AC334" s="98"/>
      <c r="AD334" s="98"/>
      <c r="AE334" s="98"/>
      <c r="AF334" s="98"/>
      <c r="AG334" s="98"/>
      <c r="AH334" s="98"/>
      <c r="AI334" s="98"/>
      <c r="AJ334" s="98"/>
      <c r="AK334" s="98"/>
      <c r="AL334" s="98"/>
    </row>
    <row r="335" spans="1:38" ht="12.75">
      <c r="A335" s="98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  <c r="AC335" s="98"/>
      <c r="AD335" s="98"/>
      <c r="AE335" s="98"/>
      <c r="AF335" s="98"/>
      <c r="AG335" s="98"/>
      <c r="AH335" s="98"/>
      <c r="AI335" s="98"/>
      <c r="AJ335" s="98"/>
      <c r="AK335" s="98"/>
      <c r="AL335" s="98"/>
    </row>
    <row r="336" spans="1:38" ht="12.75">
      <c r="A336" s="98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  <c r="AA336" s="98"/>
      <c r="AB336" s="98"/>
      <c r="AC336" s="98"/>
      <c r="AD336" s="98"/>
      <c r="AE336" s="98"/>
      <c r="AF336" s="98"/>
      <c r="AG336" s="98"/>
      <c r="AH336" s="98"/>
      <c r="AI336" s="98"/>
      <c r="AJ336" s="98"/>
      <c r="AK336" s="98"/>
      <c r="AL336" s="98"/>
    </row>
    <row r="337" spans="1:38" ht="12.75">
      <c r="A337" s="98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  <c r="AC337" s="98"/>
      <c r="AD337" s="98"/>
      <c r="AE337" s="98"/>
      <c r="AF337" s="98"/>
      <c r="AG337" s="98"/>
      <c r="AH337" s="98"/>
      <c r="AI337" s="98"/>
      <c r="AJ337" s="98"/>
      <c r="AK337" s="98"/>
      <c r="AL337" s="98"/>
    </row>
    <row r="338" spans="1:38" ht="12.75">
      <c r="A338" s="98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98"/>
      <c r="AB338" s="98"/>
      <c r="AC338" s="98"/>
      <c r="AD338" s="98"/>
      <c r="AE338" s="98"/>
      <c r="AF338" s="98"/>
      <c r="AG338" s="98"/>
      <c r="AH338" s="98"/>
      <c r="AI338" s="98"/>
      <c r="AJ338" s="98"/>
      <c r="AK338" s="98"/>
      <c r="AL338" s="98"/>
    </row>
    <row r="339" spans="1:38" ht="12.75">
      <c r="A339" s="98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  <c r="AC339" s="98"/>
      <c r="AD339" s="98"/>
      <c r="AE339" s="98"/>
      <c r="AF339" s="98"/>
      <c r="AG339" s="98"/>
      <c r="AH339" s="98"/>
      <c r="AI339" s="98"/>
      <c r="AJ339" s="98"/>
      <c r="AK339" s="98"/>
      <c r="AL339" s="98"/>
    </row>
    <row r="340" spans="1:38" ht="12.75">
      <c r="A340" s="98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  <c r="AC340" s="98"/>
      <c r="AD340" s="98"/>
      <c r="AE340" s="98"/>
      <c r="AF340" s="98"/>
      <c r="AG340" s="98"/>
      <c r="AH340" s="98"/>
      <c r="AI340" s="98"/>
      <c r="AJ340" s="98"/>
      <c r="AK340" s="98"/>
      <c r="AL340" s="98"/>
    </row>
    <row r="341" spans="1:38" ht="12.75">
      <c r="A341" s="98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  <c r="AB341" s="98"/>
      <c r="AC341" s="98"/>
      <c r="AD341" s="98"/>
      <c r="AE341" s="98"/>
      <c r="AF341" s="98"/>
      <c r="AG341" s="98"/>
      <c r="AH341" s="98"/>
      <c r="AI341" s="98"/>
      <c r="AJ341" s="98"/>
      <c r="AK341" s="98"/>
      <c r="AL341" s="98"/>
    </row>
    <row r="342" spans="1:38" ht="12.75">
      <c r="A342" s="98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8"/>
      <c r="AD342" s="98"/>
      <c r="AE342" s="98"/>
      <c r="AF342" s="98"/>
      <c r="AG342" s="98"/>
      <c r="AH342" s="98"/>
      <c r="AI342" s="98"/>
      <c r="AJ342" s="98"/>
      <c r="AK342" s="98"/>
      <c r="AL342" s="98"/>
    </row>
    <row r="343" spans="1:38" ht="12.75">
      <c r="A343" s="98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8"/>
      <c r="AD343" s="98"/>
      <c r="AE343" s="98"/>
      <c r="AF343" s="98"/>
      <c r="AG343" s="98"/>
      <c r="AH343" s="98"/>
      <c r="AI343" s="98"/>
      <c r="AJ343" s="98"/>
      <c r="AK343" s="98"/>
      <c r="AL343" s="98"/>
    </row>
    <row r="344" spans="1:38" ht="12.75">
      <c r="A344" s="98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</row>
    <row r="345" spans="1:38" ht="12.75">
      <c r="A345" s="98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  <c r="AC345" s="98"/>
      <c r="AD345" s="98"/>
      <c r="AE345" s="98"/>
      <c r="AF345" s="98"/>
      <c r="AG345" s="98"/>
      <c r="AH345" s="98"/>
      <c r="AI345" s="98"/>
      <c r="AJ345" s="98"/>
      <c r="AK345" s="98"/>
      <c r="AL345" s="98"/>
    </row>
    <row r="346" spans="1:38" ht="12.75">
      <c r="A346" s="98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  <c r="AC346" s="98"/>
      <c r="AD346" s="98"/>
      <c r="AE346" s="98"/>
      <c r="AF346" s="98"/>
      <c r="AG346" s="98"/>
      <c r="AH346" s="98"/>
      <c r="AI346" s="98"/>
      <c r="AJ346" s="98"/>
      <c r="AK346" s="98"/>
      <c r="AL346" s="98"/>
    </row>
    <row r="347" spans="1:38" ht="12.75">
      <c r="A347" s="98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  <c r="AC347" s="98"/>
      <c r="AD347" s="98"/>
      <c r="AE347" s="98"/>
      <c r="AF347" s="98"/>
      <c r="AG347" s="98"/>
      <c r="AH347" s="98"/>
      <c r="AI347" s="98"/>
      <c r="AJ347" s="98"/>
      <c r="AK347" s="98"/>
      <c r="AL347" s="98"/>
    </row>
    <row r="348" spans="1:38" ht="12.75">
      <c r="A348" s="98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  <c r="AA348" s="98"/>
      <c r="AB348" s="98"/>
      <c r="AC348" s="98"/>
      <c r="AD348" s="98"/>
      <c r="AE348" s="98"/>
      <c r="AF348" s="98"/>
      <c r="AG348" s="98"/>
      <c r="AH348" s="98"/>
      <c r="AI348" s="98"/>
      <c r="AJ348" s="98"/>
      <c r="AK348" s="98"/>
      <c r="AL348" s="98"/>
    </row>
    <row r="349" spans="1:38" ht="12.75">
      <c r="A349" s="98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  <c r="AC349" s="98"/>
      <c r="AD349" s="98"/>
      <c r="AE349" s="98"/>
      <c r="AF349" s="98"/>
      <c r="AG349" s="98"/>
      <c r="AH349" s="98"/>
      <c r="AI349" s="98"/>
      <c r="AJ349" s="98"/>
      <c r="AK349" s="98"/>
      <c r="AL349" s="98"/>
    </row>
    <row r="350" spans="1:38" ht="12.75">
      <c r="A350" s="98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  <c r="AD350" s="98"/>
      <c r="AE350" s="98"/>
      <c r="AF350" s="98"/>
      <c r="AG350" s="98"/>
      <c r="AH350" s="98"/>
      <c r="AI350" s="98"/>
      <c r="AJ350" s="98"/>
      <c r="AK350" s="98"/>
      <c r="AL350" s="98"/>
    </row>
    <row r="351" spans="1:38" ht="12.75">
      <c r="A351" s="98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8"/>
      <c r="AD351" s="98"/>
      <c r="AE351" s="98"/>
      <c r="AF351" s="98"/>
      <c r="AG351" s="98"/>
      <c r="AH351" s="98"/>
      <c r="AI351" s="98"/>
      <c r="AJ351" s="98"/>
      <c r="AK351" s="98"/>
      <c r="AL351" s="98"/>
    </row>
    <row r="352" spans="1:38" ht="12.75">
      <c r="A352" s="98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  <c r="AA352" s="98"/>
      <c r="AB352" s="98"/>
      <c r="AC352" s="98"/>
      <c r="AD352" s="98"/>
      <c r="AE352" s="98"/>
      <c r="AF352" s="98"/>
      <c r="AG352" s="98"/>
      <c r="AH352" s="98"/>
      <c r="AI352" s="98"/>
      <c r="AJ352" s="98"/>
      <c r="AK352" s="98"/>
      <c r="AL352" s="98"/>
    </row>
    <row r="353" spans="1:38" ht="12.75">
      <c r="A353" s="98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  <c r="AB353" s="98"/>
      <c r="AC353" s="98"/>
      <c r="AD353" s="98"/>
      <c r="AE353" s="98"/>
      <c r="AF353" s="98"/>
      <c r="AG353" s="98"/>
      <c r="AH353" s="98"/>
      <c r="AI353" s="98"/>
      <c r="AJ353" s="98"/>
      <c r="AK353" s="98"/>
      <c r="AL353" s="98"/>
    </row>
    <row r="354" spans="1:38" ht="12.75">
      <c r="A354" s="98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  <c r="AB354" s="98"/>
      <c r="AC354" s="98"/>
      <c r="AD354" s="98"/>
      <c r="AE354" s="98"/>
      <c r="AF354" s="98"/>
      <c r="AG354" s="98"/>
      <c r="AH354" s="98"/>
      <c r="AI354" s="98"/>
      <c r="AJ354" s="98"/>
      <c r="AK354" s="98"/>
      <c r="AL354" s="98"/>
    </row>
    <row r="355" spans="1:38" ht="12.75">
      <c r="A355" s="98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  <c r="AC355" s="98"/>
      <c r="AD355" s="98"/>
      <c r="AE355" s="98"/>
      <c r="AF355" s="98"/>
      <c r="AG355" s="98"/>
      <c r="AH355" s="98"/>
      <c r="AI355" s="98"/>
      <c r="AJ355" s="98"/>
      <c r="AK355" s="98"/>
      <c r="AL355" s="98"/>
    </row>
    <row r="356" spans="1:38" ht="12.75">
      <c r="A356" s="98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  <c r="AC356" s="98"/>
      <c r="AD356" s="98"/>
      <c r="AE356" s="98"/>
      <c r="AF356" s="98"/>
      <c r="AG356" s="98"/>
      <c r="AH356" s="98"/>
      <c r="AI356" s="98"/>
      <c r="AJ356" s="98"/>
      <c r="AK356" s="98"/>
      <c r="AL356" s="98"/>
    </row>
    <row r="357" spans="1:38" ht="12.75">
      <c r="A357" s="98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  <c r="AC357" s="98"/>
      <c r="AD357" s="98"/>
      <c r="AE357" s="98"/>
      <c r="AF357" s="98"/>
      <c r="AG357" s="98"/>
      <c r="AH357" s="98"/>
      <c r="AI357" s="98"/>
      <c r="AJ357" s="98"/>
      <c r="AK357" s="98"/>
      <c r="AL357" s="98"/>
    </row>
    <row r="358" spans="1:38" ht="12.75">
      <c r="A358" s="98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  <c r="AC358" s="98"/>
      <c r="AD358" s="98"/>
      <c r="AE358" s="98"/>
      <c r="AF358" s="98"/>
      <c r="AG358" s="98"/>
      <c r="AH358" s="98"/>
      <c r="AI358" s="98"/>
      <c r="AJ358" s="98"/>
      <c r="AK358" s="98"/>
      <c r="AL358" s="98"/>
    </row>
    <row r="359" spans="1:38" ht="12.75">
      <c r="A359" s="98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8"/>
      <c r="AD359" s="98"/>
      <c r="AE359" s="98"/>
      <c r="AF359" s="98"/>
      <c r="AG359" s="98"/>
      <c r="AH359" s="98"/>
      <c r="AI359" s="98"/>
      <c r="AJ359" s="98"/>
      <c r="AK359" s="98"/>
      <c r="AL359" s="98"/>
    </row>
    <row r="360" spans="1:38" ht="12.75">
      <c r="A360" s="98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8"/>
      <c r="AD360" s="98"/>
      <c r="AE360" s="98"/>
      <c r="AF360" s="98"/>
      <c r="AG360" s="98"/>
      <c r="AH360" s="98"/>
      <c r="AI360" s="98"/>
      <c r="AJ360" s="98"/>
      <c r="AK360" s="98"/>
      <c r="AL360" s="98"/>
    </row>
    <row r="361" spans="1:38" ht="12.75">
      <c r="A361" s="98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8"/>
      <c r="AD361" s="98"/>
      <c r="AE361" s="98"/>
      <c r="AF361" s="98"/>
      <c r="AG361" s="98"/>
      <c r="AH361" s="98"/>
      <c r="AI361" s="98"/>
      <c r="AJ361" s="98"/>
      <c r="AK361" s="98"/>
      <c r="AL361" s="98"/>
    </row>
    <row r="362" spans="1:38" ht="12.75">
      <c r="A362" s="98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  <c r="AB362" s="98"/>
      <c r="AC362" s="98"/>
      <c r="AD362" s="98"/>
      <c r="AE362" s="98"/>
      <c r="AF362" s="98"/>
      <c r="AG362" s="98"/>
      <c r="AH362" s="98"/>
      <c r="AI362" s="98"/>
      <c r="AJ362" s="98"/>
      <c r="AK362" s="98"/>
      <c r="AL362" s="98"/>
    </row>
    <row r="363" spans="1:38" ht="12.75">
      <c r="A363" s="98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  <c r="AA363" s="98"/>
      <c r="AB363" s="98"/>
      <c r="AC363" s="98"/>
      <c r="AD363" s="98"/>
      <c r="AE363" s="98"/>
      <c r="AF363" s="98"/>
      <c r="AG363" s="98"/>
      <c r="AH363" s="98"/>
      <c r="AI363" s="98"/>
      <c r="AJ363" s="98"/>
      <c r="AK363" s="98"/>
      <c r="AL363" s="98"/>
    </row>
    <row r="364" spans="1:38" ht="12.75">
      <c r="A364" s="98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  <c r="AA364" s="98"/>
      <c r="AB364" s="98"/>
      <c r="AC364" s="98"/>
      <c r="AD364" s="98"/>
      <c r="AE364" s="98"/>
      <c r="AF364" s="98"/>
      <c r="AG364" s="98"/>
      <c r="AH364" s="98"/>
      <c r="AI364" s="98"/>
      <c r="AJ364" s="98"/>
      <c r="AK364" s="98"/>
      <c r="AL364" s="98"/>
    </row>
    <row r="365" spans="1:38" ht="12.75">
      <c r="A365" s="98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  <c r="AA365" s="98"/>
      <c r="AB365" s="98"/>
      <c r="AC365" s="98"/>
      <c r="AD365" s="98"/>
      <c r="AE365" s="98"/>
      <c r="AF365" s="98"/>
      <c r="AG365" s="98"/>
      <c r="AH365" s="98"/>
      <c r="AI365" s="98"/>
      <c r="AJ365" s="98"/>
      <c r="AK365" s="98"/>
      <c r="AL365" s="98"/>
    </row>
    <row r="366" spans="1:38" ht="12.75">
      <c r="A366" s="98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  <c r="AB366" s="98"/>
      <c r="AC366" s="98"/>
      <c r="AD366" s="98"/>
      <c r="AE366" s="98"/>
      <c r="AF366" s="98"/>
      <c r="AG366" s="98"/>
      <c r="AH366" s="98"/>
      <c r="AI366" s="98"/>
      <c r="AJ366" s="98"/>
      <c r="AK366" s="98"/>
      <c r="AL366" s="98"/>
    </row>
    <row r="367" spans="1:38" ht="12.75">
      <c r="A367" s="98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  <c r="AB367" s="98"/>
      <c r="AC367" s="98"/>
      <c r="AD367" s="98"/>
      <c r="AE367" s="98"/>
      <c r="AF367" s="98"/>
      <c r="AG367" s="98"/>
      <c r="AH367" s="98"/>
      <c r="AI367" s="98"/>
      <c r="AJ367" s="98"/>
      <c r="AK367" s="98"/>
      <c r="AL367" s="98"/>
    </row>
    <row r="368" spans="1:38" ht="12.75">
      <c r="A368" s="98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  <c r="AB368" s="98"/>
      <c r="AC368" s="98"/>
      <c r="AD368" s="98"/>
      <c r="AE368" s="98"/>
      <c r="AF368" s="98"/>
      <c r="AG368" s="98"/>
      <c r="AH368" s="98"/>
      <c r="AI368" s="98"/>
      <c r="AJ368" s="98"/>
      <c r="AK368" s="98"/>
      <c r="AL368" s="98"/>
    </row>
    <row r="369" spans="1:38" ht="12.75">
      <c r="A369" s="98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  <c r="AA369" s="98"/>
      <c r="AB369" s="98"/>
      <c r="AC369" s="98"/>
      <c r="AD369" s="98"/>
      <c r="AE369" s="98"/>
      <c r="AF369" s="98"/>
      <c r="AG369" s="98"/>
      <c r="AH369" s="98"/>
      <c r="AI369" s="98"/>
      <c r="AJ369" s="98"/>
      <c r="AK369" s="98"/>
      <c r="AL369" s="98"/>
    </row>
    <row r="370" spans="1:38" ht="12.75">
      <c r="A370" s="98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  <c r="AC370" s="98"/>
      <c r="AD370" s="98"/>
      <c r="AE370" s="98"/>
      <c r="AF370" s="98"/>
      <c r="AG370" s="98"/>
      <c r="AH370" s="98"/>
      <c r="AI370" s="98"/>
      <c r="AJ370" s="98"/>
      <c r="AK370" s="98"/>
      <c r="AL370" s="98"/>
    </row>
    <row r="371" spans="1:38" ht="12.75">
      <c r="A371" s="98"/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  <c r="AB371" s="98"/>
      <c r="AC371" s="98"/>
      <c r="AD371" s="98"/>
      <c r="AE371" s="98"/>
      <c r="AF371" s="98"/>
      <c r="AG371" s="98"/>
      <c r="AH371" s="98"/>
      <c r="AI371" s="98"/>
      <c r="AJ371" s="98"/>
      <c r="AK371" s="98"/>
      <c r="AL371" s="98"/>
    </row>
    <row r="372" spans="1:38" ht="12.75">
      <c r="A372" s="98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  <c r="AB372" s="98"/>
      <c r="AC372" s="98"/>
      <c r="AD372" s="98"/>
      <c r="AE372" s="98"/>
      <c r="AF372" s="98"/>
      <c r="AG372" s="98"/>
      <c r="AH372" s="98"/>
      <c r="AI372" s="98"/>
      <c r="AJ372" s="98"/>
      <c r="AK372" s="98"/>
      <c r="AL372" s="98"/>
    </row>
    <row r="373" spans="1:38" ht="12.75">
      <c r="A373" s="98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  <c r="AB373" s="98"/>
      <c r="AC373" s="98"/>
      <c r="AD373" s="98"/>
      <c r="AE373" s="98"/>
      <c r="AF373" s="98"/>
      <c r="AG373" s="98"/>
      <c r="AH373" s="98"/>
      <c r="AI373" s="98"/>
      <c r="AJ373" s="98"/>
      <c r="AK373" s="98"/>
      <c r="AL373" s="98"/>
    </row>
    <row r="374" spans="1:38" ht="12.75">
      <c r="A374" s="98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  <c r="AC374" s="98"/>
      <c r="AD374" s="98"/>
      <c r="AE374" s="98"/>
      <c r="AF374" s="98"/>
      <c r="AG374" s="98"/>
      <c r="AH374" s="98"/>
      <c r="AI374" s="98"/>
      <c r="AJ374" s="98"/>
      <c r="AK374" s="98"/>
      <c r="AL374" s="98"/>
    </row>
    <row r="375" spans="1:38" ht="12.75">
      <c r="A375" s="98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  <c r="AB375" s="98"/>
      <c r="AC375" s="98"/>
      <c r="AD375" s="98"/>
      <c r="AE375" s="98"/>
      <c r="AF375" s="98"/>
      <c r="AG375" s="98"/>
      <c r="AH375" s="98"/>
      <c r="AI375" s="98"/>
      <c r="AJ375" s="98"/>
      <c r="AK375" s="98"/>
      <c r="AL375" s="98"/>
    </row>
    <row r="376" spans="1:38" ht="12.75">
      <c r="A376" s="98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  <c r="AA376" s="98"/>
      <c r="AB376" s="98"/>
      <c r="AC376" s="98"/>
      <c r="AD376" s="98"/>
      <c r="AE376" s="98"/>
      <c r="AF376" s="98"/>
      <c r="AG376" s="98"/>
      <c r="AH376" s="98"/>
      <c r="AI376" s="98"/>
      <c r="AJ376" s="98"/>
      <c r="AK376" s="98"/>
      <c r="AL376" s="98"/>
    </row>
    <row r="377" spans="1:38" ht="12.75">
      <c r="A377" s="98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  <c r="AB377" s="98"/>
      <c r="AC377" s="98"/>
      <c r="AD377" s="98"/>
      <c r="AE377" s="98"/>
      <c r="AF377" s="98"/>
      <c r="AG377" s="98"/>
      <c r="AH377" s="98"/>
      <c r="AI377" s="98"/>
      <c r="AJ377" s="98"/>
      <c r="AK377" s="98"/>
      <c r="AL377" s="98"/>
    </row>
    <row r="378" spans="1:38" ht="12.75">
      <c r="A378" s="98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  <c r="AA378" s="98"/>
      <c r="AB378" s="98"/>
      <c r="AC378" s="98"/>
      <c r="AD378" s="98"/>
      <c r="AE378" s="98"/>
      <c r="AF378" s="98"/>
      <c r="AG378" s="98"/>
      <c r="AH378" s="98"/>
      <c r="AI378" s="98"/>
      <c r="AJ378" s="98"/>
      <c r="AK378" s="98"/>
      <c r="AL378" s="98"/>
    </row>
    <row r="379" spans="1:38" ht="12.75">
      <c r="A379" s="98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  <c r="AB379" s="98"/>
      <c r="AC379" s="98"/>
      <c r="AD379" s="98"/>
      <c r="AE379" s="98"/>
      <c r="AF379" s="98"/>
      <c r="AG379" s="98"/>
      <c r="AH379" s="98"/>
      <c r="AI379" s="98"/>
      <c r="AJ379" s="98"/>
      <c r="AK379" s="98"/>
      <c r="AL379" s="98"/>
    </row>
    <row r="380" spans="1:38" ht="12.75">
      <c r="A380" s="98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  <c r="AA380" s="98"/>
      <c r="AB380" s="98"/>
      <c r="AC380" s="98"/>
      <c r="AD380" s="98"/>
      <c r="AE380" s="98"/>
      <c r="AF380" s="98"/>
      <c r="AG380" s="98"/>
      <c r="AH380" s="98"/>
      <c r="AI380" s="98"/>
      <c r="AJ380" s="98"/>
      <c r="AK380" s="98"/>
      <c r="AL380" s="98"/>
    </row>
    <row r="381" spans="1:38" ht="12.75">
      <c r="A381" s="98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  <c r="AA381" s="98"/>
      <c r="AB381" s="98"/>
      <c r="AC381" s="98"/>
      <c r="AD381" s="98"/>
      <c r="AE381" s="98"/>
      <c r="AF381" s="98"/>
      <c r="AG381" s="98"/>
      <c r="AH381" s="98"/>
      <c r="AI381" s="98"/>
      <c r="AJ381" s="98"/>
      <c r="AK381" s="98"/>
      <c r="AL381" s="98"/>
    </row>
    <row r="382" spans="1:38" ht="12.75">
      <c r="A382" s="98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  <c r="AA382" s="98"/>
      <c r="AB382" s="98"/>
      <c r="AC382" s="98"/>
      <c r="AD382" s="98"/>
      <c r="AE382" s="98"/>
      <c r="AF382" s="98"/>
      <c r="AG382" s="98"/>
      <c r="AH382" s="98"/>
      <c r="AI382" s="98"/>
      <c r="AJ382" s="98"/>
      <c r="AK382" s="98"/>
      <c r="AL382" s="98"/>
    </row>
    <row r="383" spans="1:38" ht="12.75">
      <c r="A383" s="98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  <c r="AB383" s="98"/>
      <c r="AC383" s="98"/>
      <c r="AD383" s="98"/>
      <c r="AE383" s="98"/>
      <c r="AF383" s="98"/>
      <c r="AG383" s="98"/>
      <c r="AH383" s="98"/>
      <c r="AI383" s="98"/>
      <c r="AJ383" s="98"/>
      <c r="AK383" s="98"/>
      <c r="AL383" s="98"/>
    </row>
    <row r="384" spans="1:38" ht="12.75">
      <c r="A384" s="98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  <c r="AA384" s="98"/>
      <c r="AB384" s="98"/>
      <c r="AC384" s="98"/>
      <c r="AD384" s="98"/>
      <c r="AE384" s="98"/>
      <c r="AF384" s="98"/>
      <c r="AG384" s="98"/>
      <c r="AH384" s="98"/>
      <c r="AI384" s="98"/>
      <c r="AJ384" s="98"/>
      <c r="AK384" s="98"/>
      <c r="AL384" s="98"/>
    </row>
    <row r="385" spans="1:38" ht="12.75">
      <c r="A385" s="98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  <c r="AA385" s="98"/>
      <c r="AB385" s="98"/>
      <c r="AC385" s="98"/>
      <c r="AD385" s="98"/>
      <c r="AE385" s="98"/>
      <c r="AF385" s="98"/>
      <c r="AG385" s="98"/>
      <c r="AH385" s="98"/>
      <c r="AI385" s="98"/>
      <c r="AJ385" s="98"/>
      <c r="AK385" s="98"/>
      <c r="AL385" s="98"/>
    </row>
    <row r="386" spans="1:38" ht="12.75">
      <c r="A386" s="98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  <c r="AB386" s="98"/>
      <c r="AC386" s="98"/>
      <c r="AD386" s="98"/>
      <c r="AE386" s="98"/>
      <c r="AF386" s="98"/>
      <c r="AG386" s="98"/>
      <c r="AH386" s="98"/>
      <c r="AI386" s="98"/>
      <c r="AJ386" s="98"/>
      <c r="AK386" s="98"/>
      <c r="AL386" s="98"/>
    </row>
    <row r="387" spans="1:38" ht="12.75">
      <c r="A387" s="98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  <c r="AC387" s="98"/>
      <c r="AD387" s="98"/>
      <c r="AE387" s="98"/>
      <c r="AF387" s="98"/>
      <c r="AG387" s="98"/>
      <c r="AH387" s="98"/>
      <c r="AI387" s="98"/>
      <c r="AJ387" s="98"/>
      <c r="AK387" s="98"/>
      <c r="AL387" s="98"/>
    </row>
    <row r="388" spans="1:38" ht="12.75">
      <c r="A388" s="98"/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  <c r="AA388" s="98"/>
      <c r="AB388" s="98"/>
      <c r="AC388" s="98"/>
      <c r="AD388" s="98"/>
      <c r="AE388" s="98"/>
      <c r="AF388" s="98"/>
      <c r="AG388" s="98"/>
      <c r="AH388" s="98"/>
      <c r="AI388" s="98"/>
      <c r="AJ388" s="98"/>
      <c r="AK388" s="98"/>
      <c r="AL388" s="98"/>
    </row>
    <row r="389" spans="1:38" ht="12.75">
      <c r="A389" s="98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  <c r="AB389" s="98"/>
      <c r="AC389" s="98"/>
      <c r="AD389" s="98"/>
      <c r="AE389" s="98"/>
      <c r="AF389" s="98"/>
      <c r="AG389" s="98"/>
      <c r="AH389" s="98"/>
      <c r="AI389" s="98"/>
      <c r="AJ389" s="98"/>
      <c r="AK389" s="98"/>
      <c r="AL389" s="98"/>
    </row>
    <row r="390" spans="1:38" ht="12.75">
      <c r="A390" s="98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  <c r="AA390" s="98"/>
      <c r="AB390" s="98"/>
      <c r="AC390" s="98"/>
      <c r="AD390" s="98"/>
      <c r="AE390" s="98"/>
      <c r="AF390" s="98"/>
      <c r="AG390" s="98"/>
      <c r="AH390" s="98"/>
      <c r="AI390" s="98"/>
      <c r="AJ390" s="98"/>
      <c r="AK390" s="98"/>
      <c r="AL390" s="98"/>
    </row>
    <row r="391" spans="1:38" ht="12.75">
      <c r="A391" s="98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  <c r="AK391" s="98"/>
      <c r="AL391" s="98"/>
    </row>
    <row r="392" spans="1:38" ht="12.75">
      <c r="A392" s="98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  <c r="AK392" s="98"/>
      <c r="AL392" s="98"/>
    </row>
    <row r="393" spans="1:38" ht="12.75">
      <c r="A393" s="98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  <c r="AK393" s="98"/>
      <c r="AL393" s="98"/>
    </row>
    <row r="394" spans="1:38" ht="12.75">
      <c r="A394" s="98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  <c r="AC394" s="98"/>
      <c r="AD394" s="98"/>
      <c r="AE394" s="98"/>
      <c r="AF394" s="98"/>
      <c r="AG394" s="98"/>
      <c r="AH394" s="98"/>
      <c r="AI394" s="98"/>
      <c r="AJ394" s="98"/>
      <c r="AK394" s="98"/>
      <c r="AL394" s="98"/>
    </row>
    <row r="395" spans="1:38" ht="12.75">
      <c r="A395" s="98"/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8"/>
      <c r="AD395" s="98"/>
      <c r="AE395" s="98"/>
      <c r="AF395" s="98"/>
      <c r="AG395" s="98"/>
      <c r="AH395" s="98"/>
      <c r="AI395" s="98"/>
      <c r="AJ395" s="98"/>
      <c r="AK395" s="98"/>
      <c r="AL395" s="98"/>
    </row>
    <row r="396" spans="1:38" ht="12.75">
      <c r="A396" s="98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  <c r="AC396" s="98"/>
      <c r="AD396" s="98"/>
      <c r="AE396" s="98"/>
      <c r="AF396" s="98"/>
      <c r="AG396" s="98"/>
      <c r="AH396" s="98"/>
      <c r="AI396" s="98"/>
      <c r="AJ396" s="98"/>
      <c r="AK396" s="98"/>
      <c r="AL396" s="98"/>
    </row>
    <row r="397" spans="1:38" ht="12.75">
      <c r="A397" s="98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  <c r="AB397" s="98"/>
      <c r="AC397" s="98"/>
      <c r="AD397" s="98"/>
      <c r="AE397" s="98"/>
      <c r="AF397" s="98"/>
      <c r="AG397" s="98"/>
      <c r="AH397" s="98"/>
      <c r="AI397" s="98"/>
      <c r="AJ397" s="98"/>
      <c r="AK397" s="98"/>
      <c r="AL397" s="98"/>
    </row>
    <row r="398" spans="1:38" ht="12.75">
      <c r="A398" s="98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  <c r="AB398" s="98"/>
      <c r="AC398" s="98"/>
      <c r="AD398" s="98"/>
      <c r="AE398" s="98"/>
      <c r="AF398" s="98"/>
      <c r="AG398" s="98"/>
      <c r="AH398" s="98"/>
      <c r="AI398" s="98"/>
      <c r="AJ398" s="98"/>
      <c r="AK398" s="98"/>
      <c r="AL398" s="98"/>
    </row>
    <row r="399" spans="1:38" ht="12.75">
      <c r="A399" s="98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  <c r="AC399" s="98"/>
      <c r="AD399" s="98"/>
      <c r="AE399" s="98"/>
      <c r="AF399" s="98"/>
      <c r="AG399" s="98"/>
      <c r="AH399" s="98"/>
      <c r="AI399" s="98"/>
      <c r="AJ399" s="98"/>
      <c r="AK399" s="98"/>
      <c r="AL399" s="98"/>
    </row>
    <row r="400" spans="1:38" ht="12.75">
      <c r="A400" s="98"/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  <c r="AB400" s="98"/>
      <c r="AC400" s="98"/>
      <c r="AD400" s="98"/>
      <c r="AE400" s="98"/>
      <c r="AF400" s="98"/>
      <c r="AG400" s="98"/>
      <c r="AH400" s="98"/>
      <c r="AI400" s="98"/>
      <c r="AJ400" s="98"/>
      <c r="AK400" s="98"/>
      <c r="AL400" s="98"/>
    </row>
    <row r="401" spans="1:38" ht="12.75">
      <c r="A401" s="98"/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  <c r="AB401" s="98"/>
      <c r="AC401" s="98"/>
      <c r="AD401" s="98"/>
      <c r="AE401" s="98"/>
      <c r="AF401" s="98"/>
      <c r="AG401" s="98"/>
      <c r="AH401" s="98"/>
      <c r="AI401" s="98"/>
      <c r="AJ401" s="98"/>
      <c r="AK401" s="98"/>
      <c r="AL401" s="98"/>
    </row>
    <row r="402" spans="1:38" ht="12.75">
      <c r="A402" s="98"/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  <c r="AA402" s="98"/>
      <c r="AB402" s="98"/>
      <c r="AC402" s="98"/>
      <c r="AD402" s="98"/>
      <c r="AE402" s="98"/>
      <c r="AF402" s="98"/>
      <c r="AG402" s="98"/>
      <c r="AH402" s="98"/>
      <c r="AI402" s="98"/>
      <c r="AJ402" s="98"/>
      <c r="AK402" s="98"/>
      <c r="AL402" s="98"/>
    </row>
    <row r="403" spans="1:38" ht="12.75">
      <c r="A403" s="98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  <c r="AB403" s="98"/>
      <c r="AC403" s="98"/>
      <c r="AD403" s="98"/>
      <c r="AE403" s="98"/>
      <c r="AF403" s="98"/>
      <c r="AG403" s="98"/>
      <c r="AH403" s="98"/>
      <c r="AI403" s="98"/>
      <c r="AJ403" s="98"/>
      <c r="AK403" s="98"/>
      <c r="AL403" s="98"/>
    </row>
    <row r="404" spans="1:38" ht="12.75">
      <c r="A404" s="98"/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  <c r="AA404" s="98"/>
      <c r="AB404" s="98"/>
      <c r="AC404" s="98"/>
      <c r="AD404" s="98"/>
      <c r="AE404" s="98"/>
      <c r="AF404" s="98"/>
      <c r="AG404" s="98"/>
      <c r="AH404" s="98"/>
      <c r="AI404" s="98"/>
      <c r="AJ404" s="98"/>
      <c r="AK404" s="98"/>
      <c r="AL404" s="98"/>
    </row>
    <row r="405" spans="1:38" ht="12.75">
      <c r="A405" s="98"/>
      <c r="B405" s="98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  <c r="AA405" s="98"/>
      <c r="AB405" s="98"/>
      <c r="AC405" s="98"/>
      <c r="AD405" s="98"/>
      <c r="AE405" s="98"/>
      <c r="AF405" s="98"/>
      <c r="AG405" s="98"/>
      <c r="AH405" s="98"/>
      <c r="AI405" s="98"/>
      <c r="AJ405" s="98"/>
      <c r="AK405" s="98"/>
      <c r="AL405" s="98"/>
    </row>
    <row r="406" spans="1:38" ht="12.75">
      <c r="A406" s="98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  <c r="AB406" s="98"/>
      <c r="AC406" s="98"/>
      <c r="AD406" s="98"/>
      <c r="AE406" s="98"/>
      <c r="AF406" s="98"/>
      <c r="AG406" s="98"/>
      <c r="AH406" s="98"/>
      <c r="AI406" s="98"/>
      <c r="AJ406" s="98"/>
      <c r="AK406" s="98"/>
      <c r="AL406" s="98"/>
    </row>
    <row r="407" spans="1:38" ht="12.75">
      <c r="A407" s="98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8"/>
      <c r="AD407" s="98"/>
      <c r="AE407" s="98"/>
      <c r="AF407" s="98"/>
      <c r="AG407" s="98"/>
      <c r="AH407" s="98"/>
      <c r="AI407" s="98"/>
      <c r="AJ407" s="98"/>
      <c r="AK407" s="98"/>
      <c r="AL407" s="98"/>
    </row>
    <row r="408" spans="1:38" ht="12.75">
      <c r="A408" s="9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8"/>
      <c r="AD408" s="98"/>
      <c r="AE408" s="98"/>
      <c r="AF408" s="98"/>
      <c r="AG408" s="98"/>
      <c r="AH408" s="98"/>
      <c r="AI408" s="98"/>
      <c r="AJ408" s="98"/>
      <c r="AK408" s="98"/>
      <c r="AL408" s="98"/>
    </row>
    <row r="409" spans="1:38" ht="12.75">
      <c r="A409" s="98"/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  <c r="AC409" s="98"/>
      <c r="AD409" s="98"/>
      <c r="AE409" s="98"/>
      <c r="AF409" s="98"/>
      <c r="AG409" s="98"/>
      <c r="AH409" s="98"/>
      <c r="AI409" s="98"/>
      <c r="AJ409" s="98"/>
      <c r="AK409" s="98"/>
      <c r="AL409" s="98"/>
    </row>
    <row r="410" spans="1:38" ht="12.75">
      <c r="A410" s="98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  <c r="AC410" s="98"/>
      <c r="AD410" s="98"/>
      <c r="AE410" s="98"/>
      <c r="AF410" s="98"/>
      <c r="AG410" s="98"/>
      <c r="AH410" s="98"/>
      <c r="AI410" s="98"/>
      <c r="AJ410" s="98"/>
      <c r="AK410" s="98"/>
      <c r="AL410" s="98"/>
    </row>
    <row r="411" spans="1:38" ht="12.75">
      <c r="A411" s="98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  <c r="AC411" s="98"/>
      <c r="AD411" s="98"/>
      <c r="AE411" s="98"/>
      <c r="AF411" s="98"/>
      <c r="AG411" s="98"/>
      <c r="AH411" s="98"/>
      <c r="AI411" s="98"/>
      <c r="AJ411" s="98"/>
      <c r="AK411" s="98"/>
      <c r="AL411" s="98"/>
    </row>
    <row r="412" spans="1:38" ht="12.75">
      <c r="A412" s="98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  <c r="AK412" s="98"/>
      <c r="AL412" s="98"/>
    </row>
    <row r="413" spans="1:38" ht="12.75">
      <c r="A413" s="98"/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8"/>
      <c r="AL413" s="98"/>
    </row>
    <row r="414" spans="1:38" ht="12.75">
      <c r="A414" s="98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  <c r="AK414" s="98"/>
      <c r="AL414" s="98"/>
    </row>
    <row r="415" spans="1:38" ht="12.75">
      <c r="A415" s="98"/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8"/>
      <c r="AD415" s="98"/>
      <c r="AE415" s="98"/>
      <c r="AF415" s="98"/>
      <c r="AG415" s="98"/>
      <c r="AH415" s="98"/>
      <c r="AI415" s="98"/>
      <c r="AJ415" s="98"/>
      <c r="AK415" s="98"/>
      <c r="AL415" s="98"/>
    </row>
    <row r="416" spans="1:38" ht="12.75">
      <c r="A416" s="98"/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8"/>
      <c r="AD416" s="98"/>
      <c r="AE416" s="98"/>
      <c r="AF416" s="98"/>
      <c r="AG416" s="98"/>
      <c r="AH416" s="98"/>
      <c r="AI416" s="98"/>
      <c r="AJ416" s="98"/>
      <c r="AK416" s="98"/>
      <c r="AL416" s="98"/>
    </row>
    <row r="417" spans="1:38" ht="12.75">
      <c r="A417" s="98"/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  <c r="AC417" s="98"/>
      <c r="AD417" s="98"/>
      <c r="AE417" s="98"/>
      <c r="AF417" s="98"/>
      <c r="AG417" s="98"/>
      <c r="AH417" s="98"/>
      <c r="AI417" s="98"/>
      <c r="AJ417" s="98"/>
      <c r="AK417" s="98"/>
      <c r="AL417" s="98"/>
    </row>
    <row r="418" spans="1:38" ht="12.75">
      <c r="A418" s="98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8"/>
      <c r="AD418" s="98"/>
      <c r="AE418" s="98"/>
      <c r="AF418" s="98"/>
      <c r="AG418" s="98"/>
      <c r="AH418" s="98"/>
      <c r="AI418" s="98"/>
      <c r="AJ418" s="98"/>
      <c r="AK418" s="98"/>
      <c r="AL418" s="98"/>
    </row>
    <row r="419" spans="1:38" ht="12.75">
      <c r="A419" s="98"/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  <c r="AC419" s="98"/>
      <c r="AD419" s="98"/>
      <c r="AE419" s="98"/>
      <c r="AF419" s="98"/>
      <c r="AG419" s="98"/>
      <c r="AH419" s="98"/>
      <c r="AI419" s="98"/>
      <c r="AJ419" s="98"/>
      <c r="AK419" s="98"/>
      <c r="AL419" s="98"/>
    </row>
    <row r="420" spans="1:38" ht="12.75">
      <c r="A420" s="98"/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  <c r="AC420" s="98"/>
      <c r="AD420" s="98"/>
      <c r="AE420" s="98"/>
      <c r="AF420" s="98"/>
      <c r="AG420" s="98"/>
      <c r="AH420" s="98"/>
      <c r="AI420" s="98"/>
      <c r="AJ420" s="98"/>
      <c r="AK420" s="98"/>
      <c r="AL420" s="98"/>
    </row>
    <row r="421" spans="1:38" ht="12.75">
      <c r="A421" s="98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  <c r="AC421" s="98"/>
      <c r="AD421" s="98"/>
      <c r="AE421" s="98"/>
      <c r="AF421" s="98"/>
      <c r="AG421" s="98"/>
      <c r="AH421" s="98"/>
      <c r="AI421" s="98"/>
      <c r="AJ421" s="98"/>
      <c r="AK421" s="98"/>
      <c r="AL421" s="98"/>
    </row>
    <row r="422" spans="1:38" ht="12.75">
      <c r="A422" s="98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98"/>
      <c r="AD422" s="98"/>
      <c r="AE422" s="98"/>
      <c r="AF422" s="98"/>
      <c r="AG422" s="98"/>
      <c r="AH422" s="98"/>
      <c r="AI422" s="98"/>
      <c r="AJ422" s="98"/>
      <c r="AK422" s="98"/>
      <c r="AL422" s="98"/>
    </row>
    <row r="423" spans="1:38" ht="12.75">
      <c r="A423" s="98"/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  <c r="AC423" s="98"/>
      <c r="AD423" s="98"/>
      <c r="AE423" s="98"/>
      <c r="AF423" s="98"/>
      <c r="AG423" s="98"/>
      <c r="AH423" s="98"/>
      <c r="AI423" s="98"/>
      <c r="AJ423" s="98"/>
      <c r="AK423" s="98"/>
      <c r="AL423" s="98"/>
    </row>
    <row r="424" spans="1:38" ht="12.75">
      <c r="A424" s="98"/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  <c r="AC424" s="98"/>
      <c r="AD424" s="98"/>
      <c r="AE424" s="98"/>
      <c r="AF424" s="98"/>
      <c r="AG424" s="98"/>
      <c r="AH424" s="98"/>
      <c r="AI424" s="98"/>
      <c r="AJ424" s="98"/>
      <c r="AK424" s="98"/>
      <c r="AL424" s="98"/>
    </row>
    <row r="425" spans="1:38" ht="12.75">
      <c r="A425" s="98"/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  <c r="AD425" s="98"/>
      <c r="AE425" s="98"/>
      <c r="AF425" s="98"/>
      <c r="AG425" s="98"/>
      <c r="AH425" s="98"/>
      <c r="AI425" s="98"/>
      <c r="AJ425" s="98"/>
      <c r="AK425" s="98"/>
      <c r="AL425" s="98"/>
    </row>
    <row r="426" spans="1:38" ht="12.75">
      <c r="A426" s="98"/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  <c r="AD426" s="98"/>
      <c r="AE426" s="98"/>
      <c r="AF426" s="98"/>
      <c r="AG426" s="98"/>
      <c r="AH426" s="98"/>
      <c r="AI426" s="98"/>
      <c r="AJ426" s="98"/>
      <c r="AK426" s="98"/>
      <c r="AL426" s="98"/>
    </row>
    <row r="427" spans="1:38" ht="12.75">
      <c r="A427" s="98"/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</row>
    <row r="428" spans="1:38" ht="12.75">
      <c r="A428" s="98"/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  <c r="AJ428" s="98"/>
      <c r="AK428" s="98"/>
      <c r="AL428" s="98"/>
    </row>
    <row r="429" spans="1:38" ht="12.75">
      <c r="A429" s="98"/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  <c r="AD429" s="98"/>
      <c r="AE429" s="98"/>
      <c r="AF429" s="98"/>
      <c r="AG429" s="98"/>
      <c r="AH429" s="98"/>
      <c r="AI429" s="98"/>
      <c r="AJ429" s="98"/>
      <c r="AK429" s="98"/>
      <c r="AL429" s="98"/>
    </row>
    <row r="430" spans="1:38" ht="12.75">
      <c r="A430" s="98"/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  <c r="AK430" s="98"/>
      <c r="AL430" s="98"/>
    </row>
    <row r="431" spans="1:38" ht="12.75">
      <c r="A431" s="98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  <c r="AC431" s="98"/>
      <c r="AD431" s="98"/>
      <c r="AE431" s="98"/>
      <c r="AF431" s="98"/>
      <c r="AG431" s="98"/>
      <c r="AH431" s="98"/>
      <c r="AI431" s="98"/>
      <c r="AJ431" s="98"/>
      <c r="AK431" s="98"/>
      <c r="AL431" s="98"/>
    </row>
    <row r="432" spans="1:38" ht="12.75">
      <c r="A432" s="98"/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  <c r="AC432" s="98"/>
      <c r="AD432" s="98"/>
      <c r="AE432" s="98"/>
      <c r="AF432" s="98"/>
      <c r="AG432" s="98"/>
      <c r="AH432" s="98"/>
      <c r="AI432" s="98"/>
      <c r="AJ432" s="98"/>
      <c r="AK432" s="98"/>
      <c r="AL432" s="98"/>
    </row>
    <row r="433" spans="1:38" ht="12.75">
      <c r="A433" s="98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  <c r="AC433" s="98"/>
      <c r="AD433" s="98"/>
      <c r="AE433" s="98"/>
      <c r="AF433" s="98"/>
      <c r="AG433" s="98"/>
      <c r="AH433" s="98"/>
      <c r="AI433" s="98"/>
      <c r="AJ433" s="98"/>
      <c r="AK433" s="98"/>
      <c r="AL433" s="98"/>
    </row>
    <row r="434" spans="1:38" ht="12.75">
      <c r="A434" s="98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  <c r="AB434" s="98"/>
      <c r="AC434" s="98"/>
      <c r="AD434" s="98"/>
      <c r="AE434" s="98"/>
      <c r="AF434" s="98"/>
      <c r="AG434" s="98"/>
      <c r="AH434" s="98"/>
      <c r="AI434" s="98"/>
      <c r="AJ434" s="98"/>
      <c r="AK434" s="98"/>
      <c r="AL434" s="98"/>
    </row>
    <row r="435" spans="1:38" ht="12.75">
      <c r="A435" s="98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  <c r="AC435" s="98"/>
      <c r="AD435" s="98"/>
      <c r="AE435" s="98"/>
      <c r="AF435" s="98"/>
      <c r="AG435" s="98"/>
      <c r="AH435" s="98"/>
      <c r="AI435" s="98"/>
      <c r="AJ435" s="98"/>
      <c r="AK435" s="98"/>
      <c r="AL435" s="98"/>
    </row>
    <row r="436" spans="1:38" ht="12.75">
      <c r="A436" s="98"/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  <c r="AC436" s="98"/>
      <c r="AD436" s="98"/>
      <c r="AE436" s="98"/>
      <c r="AF436" s="98"/>
      <c r="AG436" s="98"/>
      <c r="AH436" s="98"/>
      <c r="AI436" s="98"/>
      <c r="AJ436" s="98"/>
      <c r="AK436" s="98"/>
      <c r="AL436" s="98"/>
    </row>
    <row r="437" spans="1:38" ht="12.75">
      <c r="A437" s="98"/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8"/>
      <c r="AD437" s="98"/>
      <c r="AE437" s="98"/>
      <c r="AF437" s="98"/>
      <c r="AG437" s="98"/>
      <c r="AH437" s="98"/>
      <c r="AI437" s="98"/>
      <c r="AJ437" s="98"/>
      <c r="AK437" s="98"/>
      <c r="AL437" s="98"/>
    </row>
    <row r="438" spans="1:38" ht="12.75">
      <c r="A438" s="98"/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8"/>
      <c r="AD438" s="98"/>
      <c r="AE438" s="98"/>
      <c r="AF438" s="98"/>
      <c r="AG438" s="98"/>
      <c r="AH438" s="98"/>
      <c r="AI438" s="98"/>
      <c r="AJ438" s="98"/>
      <c r="AK438" s="98"/>
      <c r="AL438" s="98"/>
    </row>
    <row r="439" spans="1:38" ht="12.75">
      <c r="A439" s="98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  <c r="AD439" s="98"/>
      <c r="AE439" s="98"/>
      <c r="AF439" s="98"/>
      <c r="AG439" s="98"/>
      <c r="AH439" s="98"/>
      <c r="AI439" s="98"/>
      <c r="AJ439" s="98"/>
      <c r="AK439" s="98"/>
      <c r="AL439" s="98"/>
    </row>
    <row r="440" spans="1:38" ht="12.75">
      <c r="A440" s="98"/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8"/>
      <c r="AD440" s="98"/>
      <c r="AE440" s="98"/>
      <c r="AF440" s="98"/>
      <c r="AG440" s="98"/>
      <c r="AH440" s="98"/>
      <c r="AI440" s="98"/>
      <c r="AJ440" s="98"/>
      <c r="AK440" s="98"/>
      <c r="AL440" s="98"/>
    </row>
    <row r="441" spans="1:38" ht="12.75">
      <c r="A441" s="98"/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8"/>
      <c r="AD441" s="98"/>
      <c r="AE441" s="98"/>
      <c r="AF441" s="98"/>
      <c r="AG441" s="98"/>
      <c r="AH441" s="98"/>
      <c r="AI441" s="98"/>
      <c r="AJ441" s="98"/>
      <c r="AK441" s="98"/>
      <c r="AL441" s="98"/>
    </row>
    <row r="442" spans="1:38" ht="12.75">
      <c r="A442" s="98"/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  <c r="AC442" s="98"/>
      <c r="AD442" s="98"/>
      <c r="AE442" s="98"/>
      <c r="AF442" s="98"/>
      <c r="AG442" s="98"/>
      <c r="AH442" s="98"/>
      <c r="AI442" s="98"/>
      <c r="AJ442" s="98"/>
      <c r="AK442" s="98"/>
      <c r="AL442" s="98"/>
    </row>
    <row r="443" spans="1:38" ht="12.75">
      <c r="A443" s="98"/>
      <c r="B443" s="98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  <c r="AC443" s="98"/>
      <c r="AD443" s="98"/>
      <c r="AE443" s="98"/>
      <c r="AF443" s="98"/>
      <c r="AG443" s="98"/>
      <c r="AH443" s="98"/>
      <c r="AI443" s="98"/>
      <c r="AJ443" s="98"/>
      <c r="AK443" s="98"/>
      <c r="AL443" s="98"/>
    </row>
    <row r="444" spans="1:38" ht="12.75">
      <c r="A444" s="98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  <c r="AC444" s="98"/>
      <c r="AD444" s="98"/>
      <c r="AE444" s="98"/>
      <c r="AF444" s="98"/>
      <c r="AG444" s="98"/>
      <c r="AH444" s="98"/>
      <c r="AI444" s="98"/>
      <c r="AJ444" s="98"/>
      <c r="AK444" s="98"/>
      <c r="AL444" s="98"/>
    </row>
    <row r="445" spans="1:38" ht="12.75">
      <c r="A445" s="98"/>
      <c r="B445" s="98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  <c r="AC445" s="98"/>
      <c r="AD445" s="98"/>
      <c r="AE445" s="98"/>
      <c r="AF445" s="98"/>
      <c r="AG445" s="98"/>
      <c r="AH445" s="98"/>
      <c r="AI445" s="98"/>
      <c r="AJ445" s="98"/>
      <c r="AK445" s="98"/>
      <c r="AL445" s="98"/>
    </row>
    <row r="446" spans="1:38" ht="12.75">
      <c r="A446" s="98"/>
      <c r="B446" s="98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  <c r="AC446" s="98"/>
      <c r="AD446" s="98"/>
      <c r="AE446" s="98"/>
      <c r="AF446" s="98"/>
      <c r="AG446" s="98"/>
      <c r="AH446" s="98"/>
      <c r="AI446" s="98"/>
      <c r="AJ446" s="98"/>
      <c r="AK446" s="98"/>
      <c r="AL446" s="98"/>
    </row>
    <row r="447" spans="1:38" ht="12.75">
      <c r="A447" s="98"/>
      <c r="B447" s="98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  <c r="AC447" s="98"/>
      <c r="AD447" s="98"/>
      <c r="AE447" s="98"/>
      <c r="AF447" s="98"/>
      <c r="AG447" s="98"/>
      <c r="AH447" s="98"/>
      <c r="AI447" s="98"/>
      <c r="AJ447" s="98"/>
      <c r="AK447" s="98"/>
      <c r="AL447" s="98"/>
    </row>
    <row r="448" spans="1:38" ht="12.75">
      <c r="A448" s="98"/>
      <c r="B448" s="98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  <c r="AC448" s="98"/>
      <c r="AD448" s="98"/>
      <c r="AE448" s="98"/>
      <c r="AF448" s="98"/>
      <c r="AG448" s="98"/>
      <c r="AH448" s="98"/>
      <c r="AI448" s="98"/>
      <c r="AJ448" s="98"/>
      <c r="AK448" s="98"/>
      <c r="AL448" s="98"/>
    </row>
    <row r="449" spans="1:38" ht="12.75">
      <c r="A449" s="98"/>
      <c r="B449" s="98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  <c r="AD449" s="98"/>
      <c r="AE449" s="98"/>
      <c r="AF449" s="98"/>
      <c r="AG449" s="98"/>
      <c r="AH449" s="98"/>
      <c r="AI449" s="98"/>
      <c r="AJ449" s="98"/>
      <c r="AK449" s="98"/>
      <c r="AL449" s="98"/>
    </row>
    <row r="450" spans="1:38" ht="12.75">
      <c r="A450" s="98"/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  <c r="AD450" s="98"/>
      <c r="AE450" s="98"/>
      <c r="AF450" s="98"/>
      <c r="AG450" s="98"/>
      <c r="AH450" s="98"/>
      <c r="AI450" s="98"/>
      <c r="AJ450" s="98"/>
      <c r="AK450" s="98"/>
      <c r="AL450" s="98"/>
    </row>
    <row r="451" spans="1:38" ht="12.75">
      <c r="A451" s="98"/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  <c r="AC451" s="98"/>
      <c r="AD451" s="98"/>
      <c r="AE451" s="98"/>
      <c r="AF451" s="98"/>
      <c r="AG451" s="98"/>
      <c r="AH451" s="98"/>
      <c r="AI451" s="98"/>
      <c r="AJ451" s="98"/>
      <c r="AK451" s="98"/>
      <c r="AL451" s="98"/>
    </row>
    <row r="452" spans="1:38" ht="12.75">
      <c r="A452" s="98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  <c r="AC452" s="98"/>
      <c r="AD452" s="98"/>
      <c r="AE452" s="98"/>
      <c r="AF452" s="98"/>
      <c r="AG452" s="98"/>
      <c r="AH452" s="98"/>
      <c r="AI452" s="98"/>
      <c r="AJ452" s="98"/>
      <c r="AK452" s="98"/>
      <c r="AL452" s="98"/>
    </row>
    <row r="453" spans="1:38" ht="12.75">
      <c r="A453" s="98"/>
      <c r="B453" s="98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8"/>
      <c r="AD453" s="98"/>
      <c r="AE453" s="98"/>
      <c r="AF453" s="98"/>
      <c r="AG453" s="98"/>
      <c r="AH453" s="98"/>
      <c r="AI453" s="98"/>
      <c r="AJ453" s="98"/>
      <c r="AK453" s="98"/>
      <c r="AL453" s="98"/>
    </row>
    <row r="454" spans="1:38" ht="12.75">
      <c r="A454" s="98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  <c r="AK454" s="98"/>
      <c r="AL454" s="98"/>
    </row>
    <row r="455" spans="1:38" ht="12.75">
      <c r="A455" s="98"/>
      <c r="B455" s="98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  <c r="AK455" s="98"/>
      <c r="AL455" s="98"/>
    </row>
    <row r="456" spans="1:38" ht="12.75">
      <c r="A456" s="98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98"/>
      <c r="AJ456" s="98"/>
      <c r="AK456" s="98"/>
      <c r="AL456" s="98"/>
    </row>
    <row r="457" spans="1:38" ht="12.75">
      <c r="A457" s="98"/>
      <c r="B457" s="98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8"/>
      <c r="AD457" s="98"/>
      <c r="AE457" s="98"/>
      <c r="AF457" s="98"/>
      <c r="AG457" s="98"/>
      <c r="AH457" s="98"/>
      <c r="AI457" s="98"/>
      <c r="AJ457" s="98"/>
      <c r="AK457" s="98"/>
      <c r="AL457" s="98"/>
    </row>
    <row r="458" spans="1:38" ht="12.75">
      <c r="A458" s="98"/>
      <c r="B458" s="98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  <c r="AC458" s="98"/>
      <c r="AD458" s="98"/>
      <c r="AE458" s="98"/>
      <c r="AF458" s="98"/>
      <c r="AG458" s="98"/>
      <c r="AH458" s="98"/>
      <c r="AI458" s="98"/>
      <c r="AJ458" s="98"/>
      <c r="AK458" s="98"/>
      <c r="AL458" s="98"/>
    </row>
    <row r="459" spans="1:38" ht="12.75">
      <c r="A459" s="98"/>
      <c r="B459" s="98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  <c r="AC459" s="98"/>
      <c r="AD459" s="98"/>
      <c r="AE459" s="98"/>
      <c r="AF459" s="98"/>
      <c r="AG459" s="98"/>
      <c r="AH459" s="98"/>
      <c r="AI459" s="98"/>
      <c r="AJ459" s="98"/>
      <c r="AK459" s="98"/>
      <c r="AL459" s="98"/>
    </row>
    <row r="460" spans="1:38" ht="12.75">
      <c r="A460" s="98"/>
      <c r="B460" s="98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  <c r="AC460" s="98"/>
      <c r="AD460" s="98"/>
      <c r="AE460" s="98"/>
      <c r="AF460" s="98"/>
      <c r="AG460" s="98"/>
      <c r="AH460" s="98"/>
      <c r="AI460" s="98"/>
      <c r="AJ460" s="98"/>
      <c r="AK460" s="98"/>
      <c r="AL460" s="98"/>
    </row>
    <row r="461" spans="1:38" ht="12.75">
      <c r="A461" s="98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  <c r="AC461" s="98"/>
      <c r="AD461" s="98"/>
      <c r="AE461" s="98"/>
      <c r="AF461" s="98"/>
      <c r="AG461" s="98"/>
      <c r="AH461" s="98"/>
      <c r="AI461" s="98"/>
      <c r="AJ461" s="98"/>
      <c r="AK461" s="98"/>
      <c r="AL461" s="98"/>
    </row>
    <row r="462" spans="1:38" ht="12.75">
      <c r="A462" s="98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  <c r="AC462" s="98"/>
      <c r="AD462" s="98"/>
      <c r="AE462" s="98"/>
      <c r="AF462" s="98"/>
      <c r="AG462" s="98"/>
      <c r="AH462" s="98"/>
      <c r="AI462" s="98"/>
      <c r="AJ462" s="98"/>
      <c r="AK462" s="98"/>
      <c r="AL462" s="98"/>
    </row>
    <row r="463" spans="1:38" ht="12.75">
      <c r="A463" s="98"/>
      <c r="B463" s="98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  <c r="AC463" s="98"/>
      <c r="AD463" s="98"/>
      <c r="AE463" s="98"/>
      <c r="AF463" s="98"/>
      <c r="AG463" s="98"/>
      <c r="AH463" s="98"/>
      <c r="AI463" s="98"/>
      <c r="AJ463" s="98"/>
      <c r="AK463" s="98"/>
      <c r="AL463" s="98"/>
    </row>
    <row r="464" spans="1:38" ht="12.75">
      <c r="A464" s="98"/>
      <c r="B464" s="98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  <c r="AC464" s="98"/>
      <c r="AD464" s="98"/>
      <c r="AE464" s="98"/>
      <c r="AF464" s="98"/>
      <c r="AG464" s="98"/>
      <c r="AH464" s="98"/>
      <c r="AI464" s="98"/>
      <c r="AJ464" s="98"/>
      <c r="AK464" s="98"/>
      <c r="AL464" s="98"/>
    </row>
    <row r="465" spans="1:38" ht="12.75">
      <c r="A465" s="98"/>
      <c r="B465" s="98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8"/>
      <c r="AD465" s="98"/>
      <c r="AE465" s="98"/>
      <c r="AF465" s="98"/>
      <c r="AG465" s="98"/>
      <c r="AH465" s="98"/>
      <c r="AI465" s="98"/>
      <c r="AJ465" s="98"/>
      <c r="AK465" s="98"/>
      <c r="AL465" s="98"/>
    </row>
    <row r="466" spans="1:38" ht="12.75">
      <c r="A466" s="98"/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8"/>
      <c r="AD466" s="98"/>
      <c r="AE466" s="98"/>
      <c r="AF466" s="98"/>
      <c r="AG466" s="98"/>
      <c r="AH466" s="98"/>
      <c r="AI466" s="98"/>
      <c r="AJ466" s="98"/>
      <c r="AK466" s="98"/>
      <c r="AL466" s="98"/>
    </row>
    <row r="467" spans="1:38" ht="12.75">
      <c r="A467" s="98"/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  <c r="AD467" s="98"/>
      <c r="AE467" s="98"/>
      <c r="AF467" s="98"/>
      <c r="AG467" s="98"/>
      <c r="AH467" s="98"/>
      <c r="AI467" s="98"/>
      <c r="AJ467" s="98"/>
      <c r="AK467" s="98"/>
      <c r="AL467" s="98"/>
    </row>
    <row r="468" spans="1:38" ht="12.75">
      <c r="A468" s="98"/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  <c r="AD468" s="98"/>
      <c r="AE468" s="98"/>
      <c r="AF468" s="98"/>
      <c r="AG468" s="98"/>
      <c r="AH468" s="98"/>
      <c r="AI468" s="98"/>
      <c r="AJ468" s="98"/>
      <c r="AK468" s="98"/>
      <c r="AL468" s="98"/>
    </row>
    <row r="469" spans="1:38" ht="12.75">
      <c r="A469" s="98"/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  <c r="AC469" s="98"/>
      <c r="AD469" s="98"/>
      <c r="AE469" s="98"/>
      <c r="AF469" s="98"/>
      <c r="AG469" s="98"/>
      <c r="AH469" s="98"/>
      <c r="AI469" s="98"/>
      <c r="AJ469" s="98"/>
      <c r="AK469" s="98"/>
      <c r="AL469" s="98"/>
    </row>
    <row r="470" spans="1:38" ht="12.75">
      <c r="A470" s="98"/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  <c r="AC470" s="98"/>
      <c r="AD470" s="98"/>
      <c r="AE470" s="98"/>
      <c r="AF470" s="98"/>
      <c r="AG470" s="98"/>
      <c r="AH470" s="98"/>
      <c r="AI470" s="98"/>
      <c r="AJ470" s="98"/>
      <c r="AK470" s="98"/>
      <c r="AL470" s="98"/>
    </row>
    <row r="471" spans="1:38" ht="12.75">
      <c r="A471" s="98"/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8"/>
      <c r="AD471" s="98"/>
      <c r="AE471" s="98"/>
      <c r="AF471" s="98"/>
      <c r="AG471" s="98"/>
      <c r="AH471" s="98"/>
      <c r="AI471" s="98"/>
      <c r="AJ471" s="98"/>
      <c r="AK471" s="98"/>
      <c r="AL471" s="98"/>
    </row>
    <row r="472" spans="1:38" ht="12.75">
      <c r="A472" s="98"/>
      <c r="B472" s="98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  <c r="AC472" s="98"/>
      <c r="AD472" s="98"/>
      <c r="AE472" s="98"/>
      <c r="AF472" s="98"/>
      <c r="AG472" s="98"/>
      <c r="AH472" s="98"/>
      <c r="AI472" s="98"/>
      <c r="AJ472" s="98"/>
      <c r="AK472" s="98"/>
      <c r="AL472" s="98"/>
    </row>
    <row r="473" spans="1:38" ht="12.75">
      <c r="A473" s="98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  <c r="AD473" s="98"/>
      <c r="AE473" s="98"/>
      <c r="AF473" s="98"/>
      <c r="AG473" s="98"/>
      <c r="AH473" s="98"/>
      <c r="AI473" s="98"/>
      <c r="AJ473" s="98"/>
      <c r="AK473" s="98"/>
      <c r="AL473" s="98"/>
    </row>
    <row r="474" spans="1:38" ht="12.75">
      <c r="A474" s="98"/>
      <c r="B474" s="98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  <c r="AC474" s="98"/>
      <c r="AD474" s="98"/>
      <c r="AE474" s="98"/>
      <c r="AF474" s="98"/>
      <c r="AG474" s="98"/>
      <c r="AH474" s="98"/>
      <c r="AI474" s="98"/>
      <c r="AJ474" s="98"/>
      <c r="AK474" s="98"/>
      <c r="AL474" s="98"/>
    </row>
    <row r="475" spans="1:38" ht="12.75">
      <c r="A475" s="98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  <c r="AD475" s="98"/>
      <c r="AE475" s="98"/>
      <c r="AF475" s="98"/>
      <c r="AG475" s="98"/>
      <c r="AH475" s="98"/>
      <c r="AI475" s="98"/>
      <c r="AJ475" s="98"/>
      <c r="AK475" s="98"/>
      <c r="AL475" s="98"/>
    </row>
    <row r="476" spans="1:38" ht="12.75">
      <c r="A476" s="98"/>
      <c r="B476" s="98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  <c r="AC476" s="98"/>
      <c r="AD476" s="98"/>
      <c r="AE476" s="98"/>
      <c r="AF476" s="98"/>
      <c r="AG476" s="98"/>
      <c r="AH476" s="98"/>
      <c r="AI476" s="98"/>
      <c r="AJ476" s="98"/>
      <c r="AK476" s="98"/>
      <c r="AL476" s="98"/>
    </row>
    <row r="477" spans="1:38" ht="12.75">
      <c r="A477" s="98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  <c r="AC477" s="98"/>
      <c r="AD477" s="98"/>
      <c r="AE477" s="98"/>
      <c r="AF477" s="98"/>
      <c r="AG477" s="98"/>
      <c r="AH477" s="98"/>
      <c r="AI477" s="98"/>
      <c r="AJ477" s="98"/>
      <c r="AK477" s="98"/>
      <c r="AL477" s="98"/>
    </row>
    <row r="478" spans="1:38" ht="12.75">
      <c r="A478" s="98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  <c r="AC478" s="98"/>
      <c r="AD478" s="98"/>
      <c r="AE478" s="98"/>
      <c r="AF478" s="98"/>
      <c r="AG478" s="98"/>
      <c r="AH478" s="98"/>
      <c r="AI478" s="98"/>
      <c r="AJ478" s="98"/>
      <c r="AK478" s="98"/>
      <c r="AL478" s="98"/>
    </row>
    <row r="479" spans="1:38" ht="12.75">
      <c r="A479" s="98"/>
      <c r="B479" s="98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</row>
    <row r="480" spans="1:38" ht="12.75">
      <c r="A480" s="98"/>
      <c r="B480" s="98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  <c r="AD480" s="98"/>
      <c r="AE480" s="98"/>
      <c r="AF480" s="98"/>
      <c r="AG480" s="98"/>
      <c r="AH480" s="98"/>
      <c r="AI480" s="98"/>
      <c r="AJ480" s="98"/>
      <c r="AK480" s="98"/>
      <c r="AL480" s="98"/>
    </row>
    <row r="481" spans="1:38" ht="12.75">
      <c r="A481" s="98"/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  <c r="AD481" s="98"/>
      <c r="AE481" s="98"/>
      <c r="AF481" s="98"/>
      <c r="AG481" s="98"/>
      <c r="AH481" s="98"/>
      <c r="AI481" s="98"/>
      <c r="AJ481" s="98"/>
      <c r="AK481" s="98"/>
      <c r="AL481" s="98"/>
    </row>
    <row r="482" spans="1:38" ht="12.75">
      <c r="A482" s="98"/>
      <c r="B482" s="98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8"/>
      <c r="AD482" s="98"/>
      <c r="AE482" s="98"/>
      <c r="AF482" s="98"/>
      <c r="AG482" s="98"/>
      <c r="AH482" s="98"/>
      <c r="AI482" s="98"/>
      <c r="AJ482" s="98"/>
      <c r="AK482" s="98"/>
      <c r="AL482" s="98"/>
    </row>
    <row r="483" spans="1:38" ht="12.75">
      <c r="A483" s="98"/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  <c r="AC483" s="98"/>
      <c r="AD483" s="98"/>
      <c r="AE483" s="98"/>
      <c r="AF483" s="98"/>
      <c r="AG483" s="98"/>
      <c r="AH483" s="98"/>
      <c r="AI483" s="98"/>
      <c r="AJ483" s="98"/>
      <c r="AK483" s="98"/>
      <c r="AL483" s="98"/>
    </row>
    <row r="484" spans="1:38" ht="12.75">
      <c r="A484" s="98"/>
      <c r="B484" s="98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  <c r="AD484" s="98"/>
      <c r="AE484" s="98"/>
      <c r="AF484" s="98"/>
      <c r="AG484" s="98"/>
      <c r="AH484" s="98"/>
      <c r="AI484" s="98"/>
      <c r="AJ484" s="98"/>
      <c r="AK484" s="98"/>
      <c r="AL484" s="98"/>
    </row>
    <row r="485" spans="1:38" ht="12.75">
      <c r="A485" s="98"/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  <c r="AC485" s="98"/>
      <c r="AD485" s="98"/>
      <c r="AE485" s="98"/>
      <c r="AF485" s="98"/>
      <c r="AG485" s="98"/>
      <c r="AH485" s="98"/>
      <c r="AI485" s="98"/>
      <c r="AJ485" s="98"/>
      <c r="AK485" s="98"/>
      <c r="AL485" s="98"/>
    </row>
    <row r="486" spans="1:38" ht="12.75">
      <c r="A486" s="98"/>
      <c r="B486" s="98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  <c r="AD486" s="98"/>
      <c r="AE486" s="98"/>
      <c r="AF486" s="98"/>
      <c r="AG486" s="98"/>
      <c r="AH486" s="98"/>
      <c r="AI486" s="98"/>
      <c r="AJ486" s="98"/>
      <c r="AK486" s="98"/>
      <c r="AL486" s="98"/>
    </row>
    <row r="487" spans="1:38" ht="12.75">
      <c r="A487" s="98"/>
      <c r="B487" s="98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  <c r="AD487" s="98"/>
      <c r="AE487" s="98"/>
      <c r="AF487" s="98"/>
      <c r="AG487" s="98"/>
      <c r="AH487" s="98"/>
      <c r="AI487" s="98"/>
      <c r="AJ487" s="98"/>
      <c r="AK487" s="98"/>
      <c r="AL487" s="98"/>
    </row>
    <row r="488" spans="1:38" ht="12.75">
      <c r="A488" s="98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</row>
    <row r="489" spans="1:38" ht="12.75">
      <c r="A489" s="98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  <c r="AC489" s="98"/>
      <c r="AD489" s="98"/>
      <c r="AE489" s="98"/>
      <c r="AF489" s="98"/>
      <c r="AG489" s="98"/>
      <c r="AH489" s="98"/>
      <c r="AI489" s="98"/>
      <c r="AJ489" s="98"/>
      <c r="AK489" s="98"/>
      <c r="AL489" s="98"/>
    </row>
    <row r="490" spans="1:38" ht="12.75">
      <c r="A490" s="98"/>
      <c r="B490" s="98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  <c r="AC490" s="98"/>
      <c r="AD490" s="98"/>
      <c r="AE490" s="98"/>
      <c r="AF490" s="98"/>
      <c r="AG490" s="98"/>
      <c r="AH490" s="98"/>
      <c r="AI490" s="98"/>
      <c r="AJ490" s="98"/>
      <c r="AK490" s="98"/>
      <c r="AL490" s="98"/>
    </row>
    <row r="491" spans="1:38" ht="12.75">
      <c r="A491" s="98"/>
      <c r="B491" s="98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  <c r="AC491" s="98"/>
      <c r="AD491" s="98"/>
      <c r="AE491" s="98"/>
      <c r="AF491" s="98"/>
      <c r="AG491" s="98"/>
      <c r="AH491" s="98"/>
      <c r="AI491" s="98"/>
      <c r="AJ491" s="98"/>
      <c r="AK491" s="98"/>
      <c r="AL491" s="98"/>
    </row>
    <row r="492" spans="1:38" ht="12.75">
      <c r="A492" s="98"/>
      <c r="B492" s="98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  <c r="AD492" s="98"/>
      <c r="AE492" s="98"/>
      <c r="AF492" s="98"/>
      <c r="AG492" s="98"/>
      <c r="AH492" s="98"/>
      <c r="AI492" s="98"/>
      <c r="AJ492" s="98"/>
      <c r="AK492" s="98"/>
      <c r="AL492" s="98"/>
    </row>
    <row r="493" spans="1:38" ht="12.75">
      <c r="A493" s="98"/>
      <c r="B493" s="98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8"/>
      <c r="AL493" s="98"/>
    </row>
    <row r="494" spans="1:38" ht="12.75">
      <c r="A494" s="98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8"/>
      <c r="AL494" s="98"/>
    </row>
    <row r="495" spans="1:38" ht="12.75">
      <c r="A495" s="98"/>
      <c r="B495" s="98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8"/>
      <c r="AL495" s="98"/>
    </row>
    <row r="496" spans="1:38" ht="12.75">
      <c r="A496" s="98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8"/>
      <c r="AL496" s="98"/>
    </row>
    <row r="497" spans="1:38" ht="12.75">
      <c r="A497" s="98"/>
      <c r="B497" s="98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8"/>
      <c r="AL497" s="98"/>
    </row>
    <row r="498" spans="1:38" ht="12.75">
      <c r="A498" s="98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8"/>
      <c r="AL498" s="98"/>
    </row>
    <row r="499" spans="1:38" ht="12.75">
      <c r="A499" s="98"/>
      <c r="B499" s="98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  <c r="AC499" s="98"/>
      <c r="AD499" s="98"/>
      <c r="AE499" s="98"/>
      <c r="AF499" s="98"/>
      <c r="AG499" s="98"/>
      <c r="AH499" s="98"/>
      <c r="AI499" s="98"/>
      <c r="AJ499" s="98"/>
      <c r="AK499" s="98"/>
      <c r="AL499" s="98"/>
    </row>
    <row r="500" spans="1:38" ht="12.75">
      <c r="A500" s="98"/>
      <c r="B500" s="98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  <c r="AC500" s="98"/>
      <c r="AD500" s="98"/>
      <c r="AE500" s="98"/>
      <c r="AF500" s="98"/>
      <c r="AG500" s="98"/>
      <c r="AH500" s="98"/>
      <c r="AI500" s="98"/>
      <c r="AJ500" s="98"/>
      <c r="AK500" s="98"/>
      <c r="AL500" s="98"/>
    </row>
    <row r="501" spans="1:38" ht="12.75">
      <c r="A501" s="98"/>
      <c r="B501" s="98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  <c r="AA501" s="98"/>
      <c r="AB501" s="98"/>
      <c r="AC501" s="98"/>
      <c r="AD501" s="98"/>
      <c r="AE501" s="98"/>
      <c r="AF501" s="98"/>
      <c r="AG501" s="98"/>
      <c r="AH501" s="98"/>
      <c r="AI501" s="98"/>
      <c r="AJ501" s="98"/>
      <c r="AK501" s="98"/>
      <c r="AL501" s="98"/>
    </row>
    <row r="502" spans="1:38" ht="12.75">
      <c r="A502" s="98"/>
      <c r="B502" s="98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98"/>
      <c r="AK502" s="98"/>
      <c r="AL502" s="98"/>
    </row>
    <row r="503" spans="1:38" ht="12.75">
      <c r="A503" s="98"/>
      <c r="B503" s="98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  <c r="AD503" s="98"/>
      <c r="AE503" s="98"/>
      <c r="AF503" s="98"/>
      <c r="AG503" s="98"/>
      <c r="AH503" s="98"/>
      <c r="AI503" s="98"/>
      <c r="AJ503" s="98"/>
      <c r="AK503" s="98"/>
      <c r="AL503" s="98"/>
    </row>
    <row r="504" spans="1:38" ht="12.75">
      <c r="A504" s="98"/>
      <c r="B504" s="98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8"/>
      <c r="AD504" s="98"/>
      <c r="AE504" s="98"/>
      <c r="AF504" s="98"/>
      <c r="AG504" s="98"/>
      <c r="AH504" s="98"/>
      <c r="AI504" s="98"/>
      <c r="AJ504" s="98"/>
      <c r="AK504" s="98"/>
      <c r="AL504" s="98"/>
    </row>
    <row r="505" spans="1:38" ht="12.75">
      <c r="A505" s="98"/>
      <c r="B505" s="98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  <c r="AC505" s="98"/>
      <c r="AD505" s="98"/>
      <c r="AE505" s="98"/>
      <c r="AF505" s="98"/>
      <c r="AG505" s="98"/>
      <c r="AH505" s="98"/>
      <c r="AI505" s="98"/>
      <c r="AJ505" s="98"/>
      <c r="AK505" s="98"/>
      <c r="AL505" s="98"/>
    </row>
    <row r="506" spans="1:38" ht="12.75">
      <c r="A506" s="98"/>
      <c r="B506" s="98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8"/>
      <c r="AB506" s="98"/>
      <c r="AC506" s="98"/>
      <c r="AD506" s="98"/>
      <c r="AE506" s="98"/>
      <c r="AF506" s="98"/>
      <c r="AG506" s="98"/>
      <c r="AH506" s="98"/>
      <c r="AI506" s="98"/>
      <c r="AJ506" s="98"/>
      <c r="AK506" s="98"/>
      <c r="AL506" s="98"/>
    </row>
    <row r="507" spans="1:38" ht="12.75">
      <c r="A507" s="98"/>
      <c r="B507" s="98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  <c r="AC507" s="98"/>
      <c r="AD507" s="98"/>
      <c r="AE507" s="98"/>
      <c r="AF507" s="98"/>
      <c r="AG507" s="98"/>
      <c r="AH507" s="98"/>
      <c r="AI507" s="98"/>
      <c r="AJ507" s="98"/>
      <c r="AK507" s="98"/>
      <c r="AL507" s="98"/>
    </row>
    <row r="508" spans="1:38" ht="12.75">
      <c r="A508" s="98"/>
      <c r="B508" s="98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  <c r="AC508" s="98"/>
      <c r="AD508" s="98"/>
      <c r="AE508" s="98"/>
      <c r="AF508" s="98"/>
      <c r="AG508" s="98"/>
      <c r="AH508" s="98"/>
      <c r="AI508" s="98"/>
      <c r="AJ508" s="98"/>
      <c r="AK508" s="98"/>
      <c r="AL508" s="98"/>
    </row>
    <row r="509" spans="1:38" ht="12.75">
      <c r="A509" s="98"/>
      <c r="B509" s="98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  <c r="AC509" s="98"/>
      <c r="AD509" s="98"/>
      <c r="AE509" s="98"/>
      <c r="AF509" s="98"/>
      <c r="AG509" s="98"/>
      <c r="AH509" s="98"/>
      <c r="AI509" s="98"/>
      <c r="AJ509" s="98"/>
      <c r="AK509" s="98"/>
      <c r="AL509" s="98"/>
    </row>
    <row r="510" spans="1:38" ht="12.75">
      <c r="A510" s="98"/>
      <c r="B510" s="98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  <c r="AC510" s="98"/>
      <c r="AD510" s="98"/>
      <c r="AE510" s="98"/>
      <c r="AF510" s="98"/>
      <c r="AG510" s="98"/>
      <c r="AH510" s="98"/>
      <c r="AI510" s="98"/>
      <c r="AJ510" s="98"/>
      <c r="AK510" s="98"/>
      <c r="AL510" s="98"/>
    </row>
    <row r="511" spans="1:38" ht="12.75">
      <c r="A511" s="98"/>
      <c r="B511" s="98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  <c r="AC511" s="98"/>
      <c r="AD511" s="98"/>
      <c r="AE511" s="98"/>
      <c r="AF511" s="98"/>
      <c r="AG511" s="98"/>
      <c r="AH511" s="98"/>
      <c r="AI511" s="98"/>
      <c r="AJ511" s="98"/>
      <c r="AK511" s="98"/>
      <c r="AL511" s="98"/>
    </row>
    <row r="512" spans="1:38" ht="12.75">
      <c r="A512" s="98"/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8"/>
      <c r="AD512" s="98"/>
      <c r="AE512" s="98"/>
      <c r="AF512" s="98"/>
      <c r="AG512" s="98"/>
      <c r="AH512" s="98"/>
      <c r="AI512" s="98"/>
      <c r="AJ512" s="98"/>
      <c r="AK512" s="98"/>
      <c r="AL512" s="98"/>
    </row>
    <row r="513" spans="1:38" ht="12.75">
      <c r="A513" s="98"/>
      <c r="B513" s="98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  <c r="AC513" s="98"/>
      <c r="AD513" s="98"/>
      <c r="AE513" s="98"/>
      <c r="AF513" s="98"/>
      <c r="AG513" s="98"/>
      <c r="AH513" s="98"/>
      <c r="AI513" s="98"/>
      <c r="AJ513" s="98"/>
      <c r="AK513" s="98"/>
      <c r="AL513" s="98"/>
    </row>
    <row r="514" spans="1:38" ht="12.75">
      <c r="A514" s="98"/>
      <c r="B514" s="98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8"/>
      <c r="AL514" s="98"/>
    </row>
    <row r="515" spans="1:38" ht="12.75">
      <c r="A515" s="98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  <c r="AK515" s="98"/>
      <c r="AL515" s="98"/>
    </row>
    <row r="516" spans="1:38" ht="12.75">
      <c r="A516" s="98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  <c r="AK516" s="98"/>
      <c r="AL516" s="98"/>
    </row>
    <row r="517" spans="1:38" ht="12.75">
      <c r="A517" s="98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K517" s="98"/>
      <c r="AL517" s="98"/>
    </row>
    <row r="518" spans="1:38" ht="12.75">
      <c r="A518" s="98"/>
      <c r="B518" s="98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  <c r="AK518" s="98"/>
      <c r="AL518" s="98"/>
    </row>
    <row r="519" spans="1:38" ht="12.75">
      <c r="A519" s="98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  <c r="AA519" s="98"/>
      <c r="AB519" s="98"/>
      <c r="AC519" s="98"/>
      <c r="AD519" s="98"/>
      <c r="AE519" s="98"/>
      <c r="AF519" s="98"/>
      <c r="AG519" s="98"/>
      <c r="AH519" s="98"/>
      <c r="AI519" s="98"/>
      <c r="AJ519" s="98"/>
      <c r="AK519" s="98"/>
      <c r="AL519" s="98"/>
    </row>
    <row r="520" spans="1:38" ht="12.75">
      <c r="A520" s="98"/>
      <c r="B520" s="98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  <c r="AA520" s="98"/>
      <c r="AB520" s="98"/>
      <c r="AC520" s="98"/>
      <c r="AD520" s="98"/>
      <c r="AE520" s="98"/>
      <c r="AF520" s="98"/>
      <c r="AG520" s="98"/>
      <c r="AH520" s="98"/>
      <c r="AI520" s="98"/>
      <c r="AJ520" s="98"/>
      <c r="AK520" s="98"/>
      <c r="AL520" s="98"/>
    </row>
    <row r="521" spans="1:38" ht="12.75">
      <c r="A521" s="98"/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8"/>
      <c r="AB521" s="98"/>
      <c r="AC521" s="98"/>
      <c r="AD521" s="98"/>
      <c r="AE521" s="98"/>
      <c r="AF521" s="98"/>
      <c r="AG521" s="98"/>
      <c r="AH521" s="98"/>
      <c r="AI521" s="98"/>
      <c r="AJ521" s="98"/>
      <c r="AK521" s="98"/>
      <c r="AL521" s="98"/>
    </row>
    <row r="522" spans="1:38" ht="12.75">
      <c r="A522" s="98"/>
      <c r="B522" s="98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  <c r="AA522" s="98"/>
      <c r="AB522" s="98"/>
      <c r="AC522" s="98"/>
      <c r="AD522" s="98"/>
      <c r="AE522" s="98"/>
      <c r="AF522" s="98"/>
      <c r="AG522" s="98"/>
      <c r="AH522" s="98"/>
      <c r="AI522" s="98"/>
      <c r="AJ522" s="98"/>
      <c r="AK522" s="98"/>
      <c r="AL522" s="98"/>
    </row>
    <row r="523" spans="1:38" ht="12.75">
      <c r="A523" s="98"/>
      <c r="B523" s="98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  <c r="AA523" s="98"/>
      <c r="AB523" s="98"/>
      <c r="AC523" s="98"/>
      <c r="AD523" s="98"/>
      <c r="AE523" s="98"/>
      <c r="AF523" s="98"/>
      <c r="AG523" s="98"/>
      <c r="AH523" s="98"/>
      <c r="AI523" s="98"/>
      <c r="AJ523" s="98"/>
      <c r="AK523" s="98"/>
      <c r="AL523" s="98"/>
    </row>
    <row r="524" spans="1:38" ht="12.75">
      <c r="A524" s="98"/>
      <c r="B524" s="98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  <c r="AA524" s="98"/>
      <c r="AB524" s="98"/>
      <c r="AC524" s="98"/>
      <c r="AD524" s="98"/>
      <c r="AE524" s="98"/>
      <c r="AF524" s="98"/>
      <c r="AG524" s="98"/>
      <c r="AH524" s="98"/>
      <c r="AI524" s="98"/>
      <c r="AJ524" s="98"/>
      <c r="AK524" s="98"/>
      <c r="AL524" s="98"/>
    </row>
    <row r="525" spans="1:38" ht="12.75">
      <c r="A525" s="98"/>
      <c r="B525" s="98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  <c r="AA525" s="98"/>
      <c r="AB525" s="98"/>
      <c r="AC525" s="98"/>
      <c r="AD525" s="98"/>
      <c r="AE525" s="98"/>
      <c r="AF525" s="98"/>
      <c r="AG525" s="98"/>
      <c r="AH525" s="98"/>
      <c r="AI525" s="98"/>
      <c r="AJ525" s="98"/>
      <c r="AK525" s="98"/>
      <c r="AL525" s="98"/>
    </row>
    <row r="526" spans="1:38" ht="12.75">
      <c r="A526" s="98"/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  <c r="AA526" s="98"/>
      <c r="AB526" s="98"/>
      <c r="AC526" s="98"/>
      <c r="AD526" s="98"/>
      <c r="AE526" s="98"/>
      <c r="AF526" s="98"/>
      <c r="AG526" s="98"/>
      <c r="AH526" s="98"/>
      <c r="AI526" s="98"/>
      <c r="AJ526" s="98"/>
      <c r="AK526" s="98"/>
      <c r="AL526" s="98"/>
    </row>
    <row r="527" spans="1:38" ht="12.75">
      <c r="A527" s="98"/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  <c r="AA527" s="98"/>
      <c r="AB527" s="98"/>
      <c r="AC527" s="98"/>
      <c r="AD527" s="98"/>
      <c r="AE527" s="98"/>
      <c r="AF527" s="98"/>
      <c r="AG527" s="98"/>
      <c r="AH527" s="98"/>
      <c r="AI527" s="98"/>
      <c r="AJ527" s="98"/>
      <c r="AK527" s="98"/>
      <c r="AL527" s="98"/>
    </row>
    <row r="528" spans="1:38" ht="12.75">
      <c r="A528" s="98"/>
      <c r="B528" s="98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  <c r="AA528" s="98"/>
      <c r="AB528" s="98"/>
      <c r="AC528" s="98"/>
      <c r="AD528" s="98"/>
      <c r="AE528" s="98"/>
      <c r="AF528" s="98"/>
      <c r="AG528" s="98"/>
      <c r="AH528" s="98"/>
      <c r="AI528" s="98"/>
      <c r="AJ528" s="98"/>
      <c r="AK528" s="98"/>
      <c r="AL528" s="98"/>
    </row>
    <row r="529" spans="1:38" ht="12.75">
      <c r="A529" s="98"/>
      <c r="B529" s="98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  <c r="AA529" s="98"/>
      <c r="AB529" s="98"/>
      <c r="AC529" s="98"/>
      <c r="AD529" s="98"/>
      <c r="AE529" s="98"/>
      <c r="AF529" s="98"/>
      <c r="AG529" s="98"/>
      <c r="AH529" s="98"/>
      <c r="AI529" s="98"/>
      <c r="AJ529" s="98"/>
      <c r="AK529" s="98"/>
      <c r="AL529" s="98"/>
    </row>
    <row r="530" spans="1:38" ht="12.75">
      <c r="A530" s="98"/>
      <c r="B530" s="98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  <c r="AA530" s="98"/>
      <c r="AB530" s="98"/>
      <c r="AC530" s="98"/>
      <c r="AD530" s="98"/>
      <c r="AE530" s="98"/>
      <c r="AF530" s="98"/>
      <c r="AG530" s="98"/>
      <c r="AH530" s="98"/>
      <c r="AI530" s="98"/>
      <c r="AJ530" s="98"/>
      <c r="AK530" s="98"/>
      <c r="AL530" s="98"/>
    </row>
    <row r="531" spans="1:38" ht="12.75">
      <c r="A531" s="98"/>
      <c r="B531" s="98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  <c r="AA531" s="98"/>
      <c r="AB531" s="98"/>
      <c r="AC531" s="98"/>
      <c r="AD531" s="98"/>
      <c r="AE531" s="98"/>
      <c r="AF531" s="98"/>
      <c r="AG531" s="98"/>
      <c r="AH531" s="98"/>
      <c r="AI531" s="98"/>
      <c r="AJ531" s="98"/>
      <c r="AK531" s="98"/>
      <c r="AL531" s="98"/>
    </row>
    <row r="532" spans="1:38" ht="12.75">
      <c r="A532" s="98"/>
      <c r="B532" s="98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  <c r="AA532" s="98"/>
      <c r="AB532" s="98"/>
      <c r="AC532" s="98"/>
      <c r="AD532" s="98"/>
      <c r="AE532" s="98"/>
      <c r="AF532" s="98"/>
      <c r="AG532" s="98"/>
      <c r="AH532" s="98"/>
      <c r="AI532" s="98"/>
      <c r="AJ532" s="98"/>
      <c r="AK532" s="98"/>
      <c r="AL532" s="98"/>
    </row>
    <row r="533" spans="1:38" ht="12.75">
      <c r="A533" s="98"/>
      <c r="B533" s="98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8"/>
      <c r="AB533" s="98"/>
      <c r="AC533" s="98"/>
      <c r="AD533" s="98"/>
      <c r="AE533" s="98"/>
      <c r="AF533" s="98"/>
      <c r="AG533" s="98"/>
      <c r="AH533" s="98"/>
      <c r="AI533" s="98"/>
      <c r="AJ533" s="98"/>
      <c r="AK533" s="98"/>
      <c r="AL533" s="98"/>
    </row>
    <row r="534" spans="1:38" ht="12.75">
      <c r="A534" s="98"/>
      <c r="B534" s="98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  <c r="AA534" s="98"/>
      <c r="AB534" s="98"/>
      <c r="AC534" s="98"/>
      <c r="AD534" s="98"/>
      <c r="AE534" s="98"/>
      <c r="AF534" s="98"/>
      <c r="AG534" s="98"/>
      <c r="AH534" s="98"/>
      <c r="AI534" s="98"/>
      <c r="AJ534" s="98"/>
      <c r="AK534" s="98"/>
      <c r="AL534" s="98"/>
    </row>
    <row r="535" spans="1:38" ht="12.75">
      <c r="A535" s="98"/>
      <c r="B535" s="98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  <c r="AA535" s="98"/>
      <c r="AB535" s="98"/>
      <c r="AC535" s="98"/>
      <c r="AD535" s="98"/>
      <c r="AE535" s="98"/>
      <c r="AF535" s="98"/>
      <c r="AG535" s="98"/>
      <c r="AH535" s="98"/>
      <c r="AI535" s="98"/>
      <c r="AJ535" s="98"/>
      <c r="AK535" s="98"/>
      <c r="AL535" s="98"/>
    </row>
    <row r="536" spans="1:38" ht="12.75">
      <c r="A536" s="98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  <c r="AA536" s="98"/>
      <c r="AB536" s="98"/>
      <c r="AC536" s="98"/>
      <c r="AD536" s="98"/>
      <c r="AE536" s="98"/>
      <c r="AF536" s="98"/>
      <c r="AG536" s="98"/>
      <c r="AH536" s="98"/>
      <c r="AI536" s="98"/>
      <c r="AJ536" s="98"/>
      <c r="AK536" s="98"/>
      <c r="AL536" s="98"/>
    </row>
    <row r="537" spans="1:38" ht="12.75">
      <c r="A537" s="98"/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  <c r="AA537" s="98"/>
      <c r="AB537" s="98"/>
      <c r="AC537" s="98"/>
      <c r="AD537" s="98"/>
      <c r="AE537" s="98"/>
      <c r="AF537" s="98"/>
      <c r="AG537" s="98"/>
      <c r="AH537" s="98"/>
      <c r="AI537" s="98"/>
      <c r="AJ537" s="98"/>
      <c r="AK537" s="98"/>
      <c r="AL537" s="98"/>
    </row>
    <row r="538" spans="1:38" ht="12.75">
      <c r="A538" s="98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  <c r="AA538" s="98"/>
      <c r="AB538" s="98"/>
      <c r="AC538" s="98"/>
      <c r="AD538" s="98"/>
      <c r="AE538" s="98"/>
      <c r="AF538" s="98"/>
      <c r="AG538" s="98"/>
      <c r="AH538" s="98"/>
      <c r="AI538" s="98"/>
      <c r="AJ538" s="98"/>
      <c r="AK538" s="98"/>
      <c r="AL538" s="98"/>
    </row>
    <row r="539" spans="1:38" ht="12.75">
      <c r="A539" s="98"/>
      <c r="B539" s="98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  <c r="AA539" s="98"/>
      <c r="AB539" s="98"/>
      <c r="AC539" s="98"/>
      <c r="AD539" s="98"/>
      <c r="AE539" s="98"/>
      <c r="AF539" s="98"/>
      <c r="AG539" s="98"/>
      <c r="AH539" s="98"/>
      <c r="AI539" s="98"/>
      <c r="AJ539" s="98"/>
      <c r="AK539" s="98"/>
      <c r="AL539" s="98"/>
    </row>
    <row r="540" spans="1:38" ht="12.75">
      <c r="A540" s="98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  <c r="AA540" s="98"/>
      <c r="AB540" s="98"/>
      <c r="AC540" s="98"/>
      <c r="AD540" s="98"/>
      <c r="AE540" s="98"/>
      <c r="AF540" s="98"/>
      <c r="AG540" s="98"/>
      <c r="AH540" s="98"/>
      <c r="AI540" s="98"/>
      <c r="AJ540" s="98"/>
      <c r="AK540" s="98"/>
      <c r="AL540" s="98"/>
    </row>
    <row r="541" spans="1:38" ht="12.75">
      <c r="A541" s="98"/>
      <c r="B541" s="98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  <c r="AA541" s="98"/>
      <c r="AB541" s="98"/>
      <c r="AC541" s="98"/>
      <c r="AD541" s="98"/>
      <c r="AE541" s="98"/>
      <c r="AF541" s="98"/>
      <c r="AG541" s="98"/>
      <c r="AH541" s="98"/>
      <c r="AI541" s="98"/>
      <c r="AJ541" s="98"/>
      <c r="AK541" s="98"/>
      <c r="AL541" s="98"/>
    </row>
    <row r="542" spans="1:38" ht="12.75">
      <c r="A542" s="98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  <c r="AA542" s="98"/>
      <c r="AB542" s="98"/>
      <c r="AC542" s="98"/>
      <c r="AD542" s="98"/>
      <c r="AE542" s="98"/>
      <c r="AF542" s="98"/>
      <c r="AG542" s="98"/>
      <c r="AH542" s="98"/>
      <c r="AI542" s="98"/>
      <c r="AJ542" s="98"/>
      <c r="AK542" s="98"/>
      <c r="AL542" s="98"/>
    </row>
    <row r="543" spans="1:38" ht="12.75">
      <c r="A543" s="98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  <c r="AA543" s="98"/>
      <c r="AB543" s="98"/>
      <c r="AC543" s="98"/>
      <c r="AD543" s="98"/>
      <c r="AE543" s="98"/>
      <c r="AF543" s="98"/>
      <c r="AG543" s="98"/>
      <c r="AH543" s="98"/>
      <c r="AI543" s="98"/>
      <c r="AJ543" s="98"/>
      <c r="AK543" s="98"/>
      <c r="AL543" s="98"/>
    </row>
    <row r="544" spans="1:38" ht="12.75">
      <c r="A544" s="98"/>
      <c r="B544" s="98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  <c r="AA544" s="98"/>
      <c r="AB544" s="98"/>
      <c r="AC544" s="98"/>
      <c r="AD544" s="98"/>
      <c r="AE544" s="98"/>
      <c r="AF544" s="98"/>
      <c r="AG544" s="98"/>
      <c r="AH544" s="98"/>
      <c r="AI544" s="98"/>
      <c r="AJ544" s="98"/>
      <c r="AK544" s="98"/>
      <c r="AL544" s="98"/>
    </row>
    <row r="545" spans="1:38" ht="12.75">
      <c r="A545" s="98"/>
      <c r="B545" s="98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  <c r="AA545" s="98"/>
      <c r="AB545" s="98"/>
      <c r="AC545" s="98"/>
      <c r="AD545" s="98"/>
      <c r="AE545" s="98"/>
      <c r="AF545" s="98"/>
      <c r="AG545" s="98"/>
      <c r="AH545" s="98"/>
      <c r="AI545" s="98"/>
      <c r="AJ545" s="98"/>
      <c r="AK545" s="98"/>
      <c r="AL545" s="98"/>
    </row>
    <row r="546" spans="1:38" ht="12.75">
      <c r="A546" s="98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  <c r="AA546" s="98"/>
      <c r="AB546" s="98"/>
      <c r="AC546" s="98"/>
      <c r="AD546" s="98"/>
      <c r="AE546" s="98"/>
      <c r="AF546" s="98"/>
      <c r="AG546" s="98"/>
      <c r="AH546" s="98"/>
      <c r="AI546" s="98"/>
      <c r="AJ546" s="98"/>
      <c r="AK546" s="98"/>
      <c r="AL546" s="98"/>
    </row>
    <row r="547" spans="1:38" ht="12.75">
      <c r="A547" s="98"/>
      <c r="B547" s="98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  <c r="AA547" s="98"/>
      <c r="AB547" s="98"/>
      <c r="AC547" s="98"/>
      <c r="AD547" s="98"/>
      <c r="AE547" s="98"/>
      <c r="AF547" s="98"/>
      <c r="AG547" s="98"/>
      <c r="AH547" s="98"/>
      <c r="AI547" s="98"/>
      <c r="AJ547" s="98"/>
      <c r="AK547" s="98"/>
      <c r="AL547" s="98"/>
    </row>
    <row r="548" spans="1:38" ht="12.75">
      <c r="A548" s="98"/>
      <c r="B548" s="98"/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  <c r="AA548" s="98"/>
      <c r="AB548" s="98"/>
      <c r="AC548" s="98"/>
      <c r="AD548" s="98"/>
      <c r="AE548" s="98"/>
      <c r="AF548" s="98"/>
      <c r="AG548" s="98"/>
      <c r="AH548" s="98"/>
      <c r="AI548" s="98"/>
      <c r="AJ548" s="98"/>
      <c r="AK548" s="98"/>
      <c r="AL548" s="98"/>
    </row>
    <row r="549" spans="1:38" ht="12.75">
      <c r="A549" s="98"/>
      <c r="B549" s="98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  <c r="AA549" s="98"/>
      <c r="AB549" s="98"/>
      <c r="AC549" s="98"/>
      <c r="AD549" s="98"/>
      <c r="AE549" s="98"/>
      <c r="AF549" s="98"/>
      <c r="AG549" s="98"/>
      <c r="AH549" s="98"/>
      <c r="AI549" s="98"/>
      <c r="AJ549" s="98"/>
      <c r="AK549" s="98"/>
      <c r="AL549" s="98"/>
    </row>
    <row r="550" spans="1:38" ht="12.75">
      <c r="A550" s="98"/>
      <c r="B550" s="98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  <c r="AA550" s="98"/>
      <c r="AB550" s="98"/>
      <c r="AC550" s="98"/>
      <c r="AD550" s="98"/>
      <c r="AE550" s="98"/>
      <c r="AF550" s="98"/>
      <c r="AG550" s="98"/>
      <c r="AH550" s="98"/>
      <c r="AI550" s="98"/>
      <c r="AJ550" s="98"/>
      <c r="AK550" s="98"/>
      <c r="AL550" s="98"/>
    </row>
    <row r="551" spans="1:38" ht="12.75">
      <c r="A551" s="98"/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  <c r="AA551" s="98"/>
      <c r="AB551" s="98"/>
      <c r="AC551" s="98"/>
      <c r="AD551" s="98"/>
      <c r="AE551" s="98"/>
      <c r="AF551" s="98"/>
      <c r="AG551" s="98"/>
      <c r="AH551" s="98"/>
      <c r="AI551" s="98"/>
      <c r="AJ551" s="98"/>
      <c r="AK551" s="98"/>
      <c r="AL551" s="98"/>
    </row>
    <row r="552" spans="1:38" ht="12.75">
      <c r="A552" s="98"/>
      <c r="B552" s="98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  <c r="AA552" s="98"/>
      <c r="AB552" s="98"/>
      <c r="AC552" s="98"/>
      <c r="AD552" s="98"/>
      <c r="AE552" s="98"/>
      <c r="AF552" s="98"/>
      <c r="AG552" s="98"/>
      <c r="AH552" s="98"/>
      <c r="AI552" s="98"/>
      <c r="AJ552" s="98"/>
      <c r="AK552" s="98"/>
      <c r="AL552" s="98"/>
    </row>
    <row r="553" spans="1:38" ht="12.75">
      <c r="A553" s="98"/>
      <c r="B553" s="98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  <c r="AA553" s="98"/>
      <c r="AB553" s="98"/>
      <c r="AC553" s="98"/>
      <c r="AD553" s="98"/>
      <c r="AE553" s="98"/>
      <c r="AF553" s="98"/>
      <c r="AG553" s="98"/>
      <c r="AH553" s="98"/>
      <c r="AI553" s="98"/>
      <c r="AJ553" s="98"/>
      <c r="AK553" s="98"/>
      <c r="AL553" s="98"/>
    </row>
    <row r="554" spans="1:38" ht="12.75">
      <c r="A554" s="98"/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  <c r="AA554" s="98"/>
      <c r="AB554" s="98"/>
      <c r="AC554" s="98"/>
      <c r="AD554" s="98"/>
      <c r="AE554" s="98"/>
      <c r="AF554" s="98"/>
      <c r="AG554" s="98"/>
      <c r="AH554" s="98"/>
      <c r="AI554" s="98"/>
      <c r="AJ554" s="98"/>
      <c r="AK554" s="98"/>
      <c r="AL554" s="98"/>
    </row>
    <row r="555" spans="1:38" ht="12.75">
      <c r="A555" s="98"/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  <c r="AA555" s="98"/>
      <c r="AB555" s="98"/>
      <c r="AC555" s="98"/>
      <c r="AD555" s="98"/>
      <c r="AE555" s="98"/>
      <c r="AF555" s="98"/>
      <c r="AG555" s="98"/>
      <c r="AH555" s="98"/>
      <c r="AI555" s="98"/>
      <c r="AJ555" s="98"/>
      <c r="AK555" s="98"/>
      <c r="AL555" s="98"/>
    </row>
    <row r="556" spans="1:38" ht="12.75">
      <c r="A556" s="98"/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  <c r="AA556" s="98"/>
      <c r="AB556" s="98"/>
      <c r="AC556" s="98"/>
      <c r="AD556" s="98"/>
      <c r="AE556" s="98"/>
      <c r="AF556" s="98"/>
      <c r="AG556" s="98"/>
      <c r="AH556" s="98"/>
      <c r="AI556" s="98"/>
      <c r="AJ556" s="98"/>
      <c r="AK556" s="98"/>
      <c r="AL556" s="98"/>
    </row>
    <row r="557" spans="1:38" ht="12.75">
      <c r="A557" s="98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  <c r="AA557" s="98"/>
      <c r="AB557" s="98"/>
      <c r="AC557" s="98"/>
      <c r="AD557" s="98"/>
      <c r="AE557" s="98"/>
      <c r="AF557" s="98"/>
      <c r="AG557" s="98"/>
      <c r="AH557" s="98"/>
      <c r="AI557" s="98"/>
      <c r="AJ557" s="98"/>
      <c r="AK557" s="98"/>
      <c r="AL557" s="98"/>
    </row>
    <row r="558" spans="1:38" ht="12.75">
      <c r="A558" s="98"/>
      <c r="B558" s="98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  <c r="AA558" s="98"/>
      <c r="AB558" s="98"/>
      <c r="AC558" s="98"/>
      <c r="AD558" s="98"/>
      <c r="AE558" s="98"/>
      <c r="AF558" s="98"/>
      <c r="AG558" s="98"/>
      <c r="AH558" s="98"/>
      <c r="AI558" s="98"/>
      <c r="AJ558" s="98"/>
      <c r="AK558" s="98"/>
      <c r="AL558" s="98"/>
    </row>
    <row r="559" spans="1:38" ht="12.75">
      <c r="A559" s="98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  <c r="AA559" s="98"/>
      <c r="AB559" s="98"/>
      <c r="AC559" s="98"/>
      <c r="AD559" s="98"/>
      <c r="AE559" s="98"/>
      <c r="AF559" s="98"/>
      <c r="AG559" s="98"/>
      <c r="AH559" s="98"/>
      <c r="AI559" s="98"/>
      <c r="AJ559" s="98"/>
      <c r="AK559" s="98"/>
      <c r="AL559" s="98"/>
    </row>
    <row r="560" spans="1:38" ht="12.75">
      <c r="A560" s="98"/>
      <c r="B560" s="98"/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  <c r="AA560" s="98"/>
      <c r="AB560" s="98"/>
      <c r="AC560" s="98"/>
      <c r="AD560" s="98"/>
      <c r="AE560" s="98"/>
      <c r="AF560" s="98"/>
      <c r="AG560" s="98"/>
      <c r="AH560" s="98"/>
      <c r="AI560" s="98"/>
      <c r="AJ560" s="98"/>
      <c r="AK560" s="98"/>
      <c r="AL560" s="98"/>
    </row>
    <row r="561" spans="1:38" ht="12.75">
      <c r="A561" s="98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  <c r="AA561" s="98"/>
      <c r="AB561" s="98"/>
      <c r="AC561" s="98"/>
      <c r="AD561" s="98"/>
      <c r="AE561" s="98"/>
      <c r="AF561" s="98"/>
      <c r="AG561" s="98"/>
      <c r="AH561" s="98"/>
      <c r="AI561" s="98"/>
      <c r="AJ561" s="98"/>
      <c r="AK561" s="98"/>
      <c r="AL561" s="98"/>
    </row>
    <row r="562" spans="1:38" ht="12.75">
      <c r="A562" s="98"/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  <c r="AA562" s="98"/>
      <c r="AB562" s="98"/>
      <c r="AC562" s="98"/>
      <c r="AD562" s="98"/>
      <c r="AE562" s="98"/>
      <c r="AF562" s="98"/>
      <c r="AG562" s="98"/>
      <c r="AH562" s="98"/>
      <c r="AI562" s="98"/>
      <c r="AJ562" s="98"/>
      <c r="AK562" s="98"/>
      <c r="AL562" s="98"/>
    </row>
    <row r="563" spans="1:38" ht="12.75">
      <c r="A563" s="98"/>
      <c r="B563" s="98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  <c r="AA563" s="98"/>
      <c r="AB563" s="98"/>
      <c r="AC563" s="98"/>
      <c r="AD563" s="98"/>
      <c r="AE563" s="98"/>
      <c r="AF563" s="98"/>
      <c r="AG563" s="98"/>
      <c r="AH563" s="98"/>
      <c r="AI563" s="98"/>
      <c r="AJ563" s="98"/>
      <c r="AK563" s="98"/>
      <c r="AL563" s="98"/>
    </row>
    <row r="564" spans="1:38" ht="12.75">
      <c r="A564" s="98"/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  <c r="AA564" s="98"/>
      <c r="AB564" s="98"/>
      <c r="AC564" s="98"/>
      <c r="AD564" s="98"/>
      <c r="AE564" s="98"/>
      <c r="AF564" s="98"/>
      <c r="AG564" s="98"/>
      <c r="AH564" s="98"/>
      <c r="AI564" s="98"/>
      <c r="AJ564" s="98"/>
      <c r="AK564" s="98"/>
      <c r="AL564" s="98"/>
    </row>
    <row r="565" spans="1:38" ht="12.75">
      <c r="A565" s="98"/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  <c r="AA565" s="98"/>
      <c r="AB565" s="98"/>
      <c r="AC565" s="98"/>
      <c r="AD565" s="98"/>
      <c r="AE565" s="98"/>
      <c r="AF565" s="98"/>
      <c r="AG565" s="98"/>
      <c r="AH565" s="98"/>
      <c r="AI565" s="98"/>
      <c r="AJ565" s="98"/>
      <c r="AK565" s="98"/>
      <c r="AL565" s="98"/>
    </row>
    <row r="566" spans="1:38" ht="12.75">
      <c r="A566" s="98"/>
      <c r="B566" s="98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  <c r="AA566" s="98"/>
      <c r="AB566" s="98"/>
      <c r="AC566" s="98"/>
      <c r="AD566" s="98"/>
      <c r="AE566" s="98"/>
      <c r="AF566" s="98"/>
      <c r="AG566" s="98"/>
      <c r="AH566" s="98"/>
      <c r="AI566" s="98"/>
      <c r="AJ566" s="98"/>
      <c r="AK566" s="98"/>
      <c r="AL566" s="98"/>
    </row>
    <row r="567" spans="1:38" ht="12.75">
      <c r="A567" s="98"/>
      <c r="B567" s="98"/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  <c r="AA567" s="98"/>
      <c r="AB567" s="98"/>
      <c r="AC567" s="98"/>
      <c r="AD567" s="98"/>
      <c r="AE567" s="98"/>
      <c r="AF567" s="98"/>
      <c r="AG567" s="98"/>
      <c r="AH567" s="98"/>
      <c r="AI567" s="98"/>
      <c r="AJ567" s="98"/>
      <c r="AK567" s="98"/>
      <c r="AL567" s="98"/>
    </row>
    <row r="568" spans="1:38" ht="12.75">
      <c r="A568" s="98"/>
      <c r="B568" s="98"/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  <c r="AA568" s="98"/>
      <c r="AB568" s="98"/>
      <c r="AC568" s="98"/>
      <c r="AD568" s="98"/>
      <c r="AE568" s="98"/>
      <c r="AF568" s="98"/>
      <c r="AG568" s="98"/>
      <c r="AH568" s="98"/>
      <c r="AI568" s="98"/>
      <c r="AJ568" s="98"/>
      <c r="AK568" s="98"/>
      <c r="AL568" s="98"/>
    </row>
    <row r="569" spans="1:38" ht="12.75">
      <c r="A569" s="98"/>
      <c r="B569" s="98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  <c r="AA569" s="98"/>
      <c r="AB569" s="98"/>
      <c r="AC569" s="98"/>
      <c r="AD569" s="98"/>
      <c r="AE569" s="98"/>
      <c r="AF569" s="98"/>
      <c r="AG569" s="98"/>
      <c r="AH569" s="98"/>
      <c r="AI569" s="98"/>
      <c r="AJ569" s="98"/>
      <c r="AK569" s="98"/>
      <c r="AL569" s="98"/>
    </row>
    <row r="570" spans="1:38" ht="12.75">
      <c r="A570" s="98"/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  <c r="AA570" s="98"/>
      <c r="AB570" s="98"/>
      <c r="AC570" s="98"/>
      <c r="AD570" s="98"/>
      <c r="AE570" s="98"/>
      <c r="AF570" s="98"/>
      <c r="AG570" s="98"/>
      <c r="AH570" s="98"/>
      <c r="AI570" s="98"/>
      <c r="AJ570" s="98"/>
      <c r="AK570" s="98"/>
      <c r="AL570" s="98"/>
    </row>
    <row r="571" spans="1:38" ht="12.75">
      <c r="A571" s="98"/>
      <c r="B571" s="98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  <c r="AA571" s="98"/>
      <c r="AB571" s="98"/>
      <c r="AC571" s="98"/>
      <c r="AD571" s="98"/>
      <c r="AE571" s="98"/>
      <c r="AF571" s="98"/>
      <c r="AG571" s="98"/>
      <c r="AH571" s="98"/>
      <c r="AI571" s="98"/>
      <c r="AJ571" s="98"/>
      <c r="AK571" s="98"/>
      <c r="AL571" s="98"/>
    </row>
    <row r="572" spans="1:38" ht="12.75">
      <c r="A572" s="98"/>
      <c r="B572" s="98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  <c r="AA572" s="98"/>
      <c r="AB572" s="98"/>
      <c r="AC572" s="98"/>
      <c r="AD572" s="98"/>
      <c r="AE572" s="98"/>
      <c r="AF572" s="98"/>
      <c r="AG572" s="98"/>
      <c r="AH572" s="98"/>
      <c r="AI572" s="98"/>
      <c r="AJ572" s="98"/>
      <c r="AK572" s="98"/>
      <c r="AL572" s="98"/>
    </row>
    <row r="573" spans="1:38" ht="12.75">
      <c r="A573" s="98"/>
      <c r="B573" s="98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  <c r="AA573" s="98"/>
      <c r="AB573" s="98"/>
      <c r="AC573" s="98"/>
      <c r="AD573" s="98"/>
      <c r="AE573" s="98"/>
      <c r="AF573" s="98"/>
      <c r="AG573" s="98"/>
      <c r="AH573" s="98"/>
      <c r="AI573" s="98"/>
      <c r="AJ573" s="98"/>
      <c r="AK573" s="98"/>
      <c r="AL573" s="98"/>
    </row>
    <row r="574" spans="1:38" ht="12.75">
      <c r="A574" s="98"/>
      <c r="B574" s="98"/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  <c r="AA574" s="98"/>
      <c r="AB574" s="98"/>
      <c r="AC574" s="98"/>
      <c r="AD574" s="98"/>
      <c r="AE574" s="98"/>
      <c r="AF574" s="98"/>
      <c r="AG574" s="98"/>
      <c r="AH574" s="98"/>
      <c r="AI574" s="98"/>
      <c r="AJ574" s="98"/>
      <c r="AK574" s="98"/>
      <c r="AL574" s="98"/>
    </row>
    <row r="575" spans="1:38" ht="12.75">
      <c r="A575" s="98"/>
      <c r="B575" s="98"/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  <c r="AA575" s="98"/>
      <c r="AB575" s="98"/>
      <c r="AC575" s="98"/>
      <c r="AD575" s="98"/>
      <c r="AE575" s="98"/>
      <c r="AF575" s="98"/>
      <c r="AG575" s="98"/>
      <c r="AH575" s="98"/>
      <c r="AI575" s="98"/>
      <c r="AJ575" s="98"/>
      <c r="AK575" s="98"/>
      <c r="AL575" s="98"/>
    </row>
    <row r="576" spans="1:38" ht="12.75">
      <c r="A576" s="98"/>
      <c r="B576" s="98"/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  <c r="AA576" s="98"/>
      <c r="AB576" s="98"/>
      <c r="AC576" s="98"/>
      <c r="AD576" s="98"/>
      <c r="AE576" s="98"/>
      <c r="AF576" s="98"/>
      <c r="AG576" s="98"/>
      <c r="AH576" s="98"/>
      <c r="AI576" s="98"/>
      <c r="AJ576" s="98"/>
      <c r="AK576" s="98"/>
      <c r="AL576" s="98"/>
    </row>
    <row r="577" spans="1:38" ht="12.75">
      <c r="A577" s="98"/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  <c r="AA577" s="98"/>
      <c r="AB577" s="98"/>
      <c r="AC577" s="98"/>
      <c r="AD577" s="98"/>
      <c r="AE577" s="98"/>
      <c r="AF577" s="98"/>
      <c r="AG577" s="98"/>
      <c r="AH577" s="98"/>
      <c r="AI577" s="98"/>
      <c r="AJ577" s="98"/>
      <c r="AK577" s="98"/>
      <c r="AL577" s="98"/>
    </row>
    <row r="578" spans="1:38" ht="12.75">
      <c r="A578" s="98"/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  <c r="AA578" s="98"/>
      <c r="AB578" s="98"/>
      <c r="AC578" s="98"/>
      <c r="AD578" s="98"/>
      <c r="AE578" s="98"/>
      <c r="AF578" s="98"/>
      <c r="AG578" s="98"/>
      <c r="AH578" s="98"/>
      <c r="AI578" s="98"/>
      <c r="AJ578" s="98"/>
      <c r="AK578" s="98"/>
      <c r="AL578" s="98"/>
    </row>
    <row r="579" spans="1:38" ht="12.75">
      <c r="A579" s="98"/>
      <c r="B579" s="98"/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  <c r="AA579" s="98"/>
      <c r="AB579" s="98"/>
      <c r="AC579" s="98"/>
      <c r="AD579" s="98"/>
      <c r="AE579" s="98"/>
      <c r="AF579" s="98"/>
      <c r="AG579" s="98"/>
      <c r="AH579" s="98"/>
      <c r="AI579" s="98"/>
      <c r="AJ579" s="98"/>
      <c r="AK579" s="98"/>
      <c r="AL579" s="98"/>
    </row>
    <row r="580" spans="1:38" ht="12.75">
      <c r="A580" s="98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  <c r="AA580" s="98"/>
      <c r="AB580" s="98"/>
      <c r="AC580" s="98"/>
      <c r="AD580" s="98"/>
      <c r="AE580" s="98"/>
      <c r="AF580" s="98"/>
      <c r="AG580" s="98"/>
      <c r="AH580" s="98"/>
      <c r="AI580" s="98"/>
      <c r="AJ580" s="98"/>
      <c r="AK580" s="98"/>
      <c r="AL580" s="98"/>
    </row>
    <row r="581" spans="1:38" ht="12.75">
      <c r="A581" s="98"/>
      <c r="B581" s="98"/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  <c r="AA581" s="98"/>
      <c r="AB581" s="98"/>
      <c r="AC581" s="98"/>
      <c r="AD581" s="98"/>
      <c r="AE581" s="98"/>
      <c r="AF581" s="98"/>
      <c r="AG581" s="98"/>
      <c r="AH581" s="98"/>
      <c r="AI581" s="98"/>
      <c r="AJ581" s="98"/>
      <c r="AK581" s="98"/>
      <c r="AL581" s="98"/>
    </row>
    <row r="582" spans="1:38" ht="12.75">
      <c r="A582" s="98"/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  <c r="AA582" s="98"/>
      <c r="AB582" s="98"/>
      <c r="AC582" s="98"/>
      <c r="AD582" s="98"/>
      <c r="AE582" s="98"/>
      <c r="AF582" s="98"/>
      <c r="AG582" s="98"/>
      <c r="AH582" s="98"/>
      <c r="AI582" s="98"/>
      <c r="AJ582" s="98"/>
      <c r="AK582" s="98"/>
      <c r="AL582" s="98"/>
    </row>
    <row r="583" spans="1:38" ht="12.75">
      <c r="A583" s="98"/>
      <c r="B583" s="98"/>
      <c r="C583" s="98"/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  <c r="AA583" s="98"/>
      <c r="AB583" s="98"/>
      <c r="AC583" s="98"/>
      <c r="AD583" s="98"/>
      <c r="AE583" s="98"/>
      <c r="AF583" s="98"/>
      <c r="AG583" s="98"/>
      <c r="AH583" s="98"/>
      <c r="AI583" s="98"/>
      <c r="AJ583" s="98"/>
      <c r="AK583" s="98"/>
      <c r="AL583" s="98"/>
    </row>
    <row r="584" spans="1:38" ht="12.75">
      <c r="A584" s="98"/>
      <c r="B584" s="98"/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  <c r="AA584" s="98"/>
      <c r="AB584" s="98"/>
      <c r="AC584" s="98"/>
      <c r="AD584" s="98"/>
      <c r="AE584" s="98"/>
      <c r="AF584" s="98"/>
      <c r="AG584" s="98"/>
      <c r="AH584" s="98"/>
      <c r="AI584" s="98"/>
      <c r="AJ584" s="98"/>
      <c r="AK584" s="98"/>
      <c r="AL584" s="98"/>
    </row>
    <row r="585" spans="1:38" ht="12.75">
      <c r="A585" s="98"/>
      <c r="B585" s="98"/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  <c r="AA585" s="98"/>
      <c r="AB585" s="98"/>
      <c r="AC585" s="98"/>
      <c r="AD585" s="98"/>
      <c r="AE585" s="98"/>
      <c r="AF585" s="98"/>
      <c r="AG585" s="98"/>
      <c r="AH585" s="98"/>
      <c r="AI585" s="98"/>
      <c r="AJ585" s="98"/>
      <c r="AK585" s="98"/>
      <c r="AL585" s="98"/>
    </row>
    <row r="586" spans="1:38" ht="12.75">
      <c r="A586" s="98"/>
      <c r="B586" s="98"/>
      <c r="C586" s="98"/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  <c r="AA586" s="98"/>
      <c r="AB586" s="98"/>
      <c r="AC586" s="98"/>
      <c r="AD586" s="98"/>
      <c r="AE586" s="98"/>
      <c r="AF586" s="98"/>
      <c r="AG586" s="98"/>
      <c r="AH586" s="98"/>
      <c r="AI586" s="98"/>
      <c r="AJ586" s="98"/>
      <c r="AK586" s="98"/>
      <c r="AL586" s="98"/>
    </row>
    <row r="587" spans="1:38" ht="12.75">
      <c r="A587" s="98"/>
      <c r="B587" s="98"/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  <c r="AA587" s="98"/>
      <c r="AB587" s="98"/>
      <c r="AC587" s="98"/>
      <c r="AD587" s="98"/>
      <c r="AE587" s="98"/>
      <c r="AF587" s="98"/>
      <c r="AG587" s="98"/>
      <c r="AH587" s="98"/>
      <c r="AI587" s="98"/>
      <c r="AJ587" s="98"/>
      <c r="AK587" s="98"/>
      <c r="AL587" s="98"/>
    </row>
    <row r="588" spans="1:38" ht="12.75">
      <c r="A588" s="98"/>
      <c r="B588" s="98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  <c r="AA588" s="98"/>
      <c r="AB588" s="98"/>
      <c r="AC588" s="98"/>
      <c r="AD588" s="98"/>
      <c r="AE588" s="98"/>
      <c r="AF588" s="98"/>
      <c r="AG588" s="98"/>
      <c r="AH588" s="98"/>
      <c r="AI588" s="98"/>
      <c r="AJ588" s="98"/>
      <c r="AK588" s="98"/>
      <c r="AL588" s="98"/>
    </row>
    <row r="589" spans="1:38" ht="12.75">
      <c r="A589" s="98"/>
      <c r="B589" s="98"/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  <c r="AA589" s="98"/>
      <c r="AB589" s="98"/>
      <c r="AC589" s="98"/>
      <c r="AD589" s="98"/>
      <c r="AE589" s="98"/>
      <c r="AF589" s="98"/>
      <c r="AG589" s="98"/>
      <c r="AH589" s="98"/>
      <c r="AI589" s="98"/>
      <c r="AJ589" s="98"/>
      <c r="AK589" s="98"/>
      <c r="AL589" s="98"/>
    </row>
    <row r="590" spans="1:38" ht="12.75">
      <c r="A590" s="98"/>
      <c r="B590" s="98"/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  <c r="AA590" s="98"/>
      <c r="AB590" s="98"/>
      <c r="AC590" s="98"/>
      <c r="AD590" s="98"/>
      <c r="AE590" s="98"/>
      <c r="AF590" s="98"/>
      <c r="AG590" s="98"/>
      <c r="AH590" s="98"/>
      <c r="AI590" s="98"/>
      <c r="AJ590" s="98"/>
      <c r="AK590" s="98"/>
      <c r="AL590" s="98"/>
    </row>
    <row r="591" spans="1:38" ht="12.75">
      <c r="A591" s="98"/>
      <c r="B591" s="98"/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  <c r="AA591" s="98"/>
      <c r="AB591" s="98"/>
      <c r="AC591" s="98"/>
      <c r="AD591" s="98"/>
      <c r="AE591" s="98"/>
      <c r="AF591" s="98"/>
      <c r="AG591" s="98"/>
      <c r="AH591" s="98"/>
      <c r="AI591" s="98"/>
      <c r="AJ591" s="98"/>
      <c r="AK591" s="98"/>
      <c r="AL591" s="98"/>
    </row>
    <row r="592" spans="1:38" ht="12.75">
      <c r="A592" s="98"/>
      <c r="B592" s="98"/>
      <c r="C592" s="98"/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  <c r="AA592" s="98"/>
      <c r="AB592" s="98"/>
      <c r="AC592" s="98"/>
      <c r="AD592" s="98"/>
      <c r="AE592" s="98"/>
      <c r="AF592" s="98"/>
      <c r="AG592" s="98"/>
      <c r="AH592" s="98"/>
      <c r="AI592" s="98"/>
      <c r="AJ592" s="98"/>
      <c r="AK592" s="98"/>
      <c r="AL592" s="98"/>
    </row>
    <row r="593" spans="1:38" ht="12.75">
      <c r="A593" s="98"/>
      <c r="B593" s="98"/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  <c r="AA593" s="98"/>
      <c r="AB593" s="98"/>
      <c r="AC593" s="98"/>
      <c r="AD593" s="98"/>
      <c r="AE593" s="98"/>
      <c r="AF593" s="98"/>
      <c r="AG593" s="98"/>
      <c r="AH593" s="98"/>
      <c r="AI593" s="98"/>
      <c r="AJ593" s="98"/>
      <c r="AK593" s="98"/>
      <c r="AL593" s="98"/>
    </row>
    <row r="594" spans="1:38" ht="12.75">
      <c r="A594" s="98"/>
      <c r="B594" s="98"/>
      <c r="C594" s="98"/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  <c r="AA594" s="98"/>
      <c r="AB594" s="98"/>
      <c r="AC594" s="98"/>
      <c r="AD594" s="98"/>
      <c r="AE594" s="98"/>
      <c r="AF594" s="98"/>
      <c r="AG594" s="98"/>
      <c r="AH594" s="98"/>
      <c r="AI594" s="98"/>
      <c r="AJ594" s="98"/>
      <c r="AK594" s="98"/>
      <c r="AL594" s="98"/>
    </row>
    <row r="595" spans="1:38" ht="12.75">
      <c r="A595" s="98"/>
      <c r="B595" s="98"/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  <c r="AA595" s="98"/>
      <c r="AB595" s="98"/>
      <c r="AC595" s="98"/>
      <c r="AD595" s="98"/>
      <c r="AE595" s="98"/>
      <c r="AF595" s="98"/>
      <c r="AG595" s="98"/>
      <c r="AH595" s="98"/>
      <c r="AI595" s="98"/>
      <c r="AJ595" s="98"/>
      <c r="AK595" s="98"/>
      <c r="AL595" s="98"/>
    </row>
    <row r="596" spans="1:38" ht="12.75">
      <c r="A596" s="98"/>
      <c r="B596" s="98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  <c r="AA596" s="98"/>
      <c r="AB596" s="98"/>
      <c r="AC596" s="98"/>
      <c r="AD596" s="98"/>
      <c r="AE596" s="98"/>
      <c r="AF596" s="98"/>
      <c r="AG596" s="98"/>
      <c r="AH596" s="98"/>
      <c r="AI596" s="98"/>
      <c r="AJ596" s="98"/>
      <c r="AK596" s="98"/>
      <c r="AL596" s="98"/>
    </row>
    <row r="597" spans="1:38" ht="12.75">
      <c r="A597" s="98"/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  <c r="AA597" s="98"/>
      <c r="AB597" s="98"/>
      <c r="AC597" s="98"/>
      <c r="AD597" s="98"/>
      <c r="AE597" s="98"/>
      <c r="AF597" s="98"/>
      <c r="AG597" s="98"/>
      <c r="AH597" s="98"/>
      <c r="AI597" s="98"/>
      <c r="AJ597" s="98"/>
      <c r="AK597" s="98"/>
      <c r="AL597" s="98"/>
    </row>
    <row r="598" spans="1:38" ht="12.75">
      <c r="A598" s="98"/>
      <c r="B598" s="98"/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  <c r="AA598" s="98"/>
      <c r="AB598" s="98"/>
      <c r="AC598" s="98"/>
      <c r="AD598" s="98"/>
      <c r="AE598" s="98"/>
      <c r="AF598" s="98"/>
      <c r="AG598" s="98"/>
      <c r="AH598" s="98"/>
      <c r="AI598" s="98"/>
      <c r="AJ598" s="98"/>
      <c r="AK598" s="98"/>
      <c r="AL598" s="98"/>
    </row>
    <row r="599" spans="1:38" ht="12.75">
      <c r="A599" s="98"/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  <c r="AA599" s="98"/>
      <c r="AB599" s="98"/>
      <c r="AC599" s="98"/>
      <c r="AD599" s="98"/>
      <c r="AE599" s="98"/>
      <c r="AF599" s="98"/>
      <c r="AG599" s="98"/>
      <c r="AH599" s="98"/>
      <c r="AI599" s="98"/>
      <c r="AJ599" s="98"/>
      <c r="AK599" s="98"/>
      <c r="AL599" s="98"/>
    </row>
    <row r="600" spans="1:38" ht="12.75">
      <c r="A600" s="98"/>
      <c r="B600" s="98"/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  <c r="AA600" s="98"/>
      <c r="AB600" s="98"/>
      <c r="AC600" s="98"/>
      <c r="AD600" s="98"/>
      <c r="AE600" s="98"/>
      <c r="AF600" s="98"/>
      <c r="AG600" s="98"/>
      <c r="AH600" s="98"/>
      <c r="AI600" s="98"/>
      <c r="AJ600" s="98"/>
      <c r="AK600" s="98"/>
      <c r="AL600" s="98"/>
    </row>
    <row r="601" spans="1:38" ht="12.75">
      <c r="A601" s="98"/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  <c r="AA601" s="98"/>
      <c r="AB601" s="98"/>
      <c r="AC601" s="98"/>
      <c r="AD601" s="98"/>
      <c r="AE601" s="98"/>
      <c r="AF601" s="98"/>
      <c r="AG601" s="98"/>
      <c r="AH601" s="98"/>
      <c r="AI601" s="98"/>
      <c r="AJ601" s="98"/>
      <c r="AK601" s="98"/>
      <c r="AL601" s="98"/>
    </row>
    <row r="602" spans="1:38" ht="12.75">
      <c r="A602" s="98"/>
      <c r="B602" s="98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  <c r="AA602" s="98"/>
      <c r="AB602" s="98"/>
      <c r="AC602" s="98"/>
      <c r="AD602" s="98"/>
      <c r="AE602" s="98"/>
      <c r="AF602" s="98"/>
      <c r="AG602" s="98"/>
      <c r="AH602" s="98"/>
      <c r="AI602" s="98"/>
      <c r="AJ602" s="98"/>
      <c r="AK602" s="98"/>
      <c r="AL602" s="98"/>
    </row>
    <row r="603" spans="1:38" ht="12.75">
      <c r="A603" s="98"/>
      <c r="B603" s="98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  <c r="AA603" s="98"/>
      <c r="AB603" s="98"/>
      <c r="AC603" s="98"/>
      <c r="AD603" s="98"/>
      <c r="AE603" s="98"/>
      <c r="AF603" s="98"/>
      <c r="AG603" s="98"/>
      <c r="AH603" s="98"/>
      <c r="AI603" s="98"/>
      <c r="AJ603" s="98"/>
      <c r="AK603" s="98"/>
      <c r="AL603" s="98"/>
    </row>
    <row r="604" spans="1:38" ht="12.75">
      <c r="A604" s="98"/>
      <c r="B604" s="98"/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  <c r="AA604" s="98"/>
      <c r="AB604" s="98"/>
      <c r="AC604" s="98"/>
      <c r="AD604" s="98"/>
      <c r="AE604" s="98"/>
      <c r="AF604" s="98"/>
      <c r="AG604" s="98"/>
      <c r="AH604" s="98"/>
      <c r="AI604" s="98"/>
      <c r="AJ604" s="98"/>
      <c r="AK604" s="98"/>
      <c r="AL604" s="98"/>
    </row>
    <row r="605" spans="1:38" ht="12.75">
      <c r="A605" s="98"/>
      <c r="B605" s="98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  <c r="AA605" s="98"/>
      <c r="AB605" s="98"/>
      <c r="AC605" s="98"/>
      <c r="AD605" s="98"/>
      <c r="AE605" s="98"/>
      <c r="AF605" s="98"/>
      <c r="AG605" s="98"/>
      <c r="AH605" s="98"/>
      <c r="AI605" s="98"/>
      <c r="AJ605" s="98"/>
      <c r="AK605" s="98"/>
      <c r="AL605" s="98"/>
    </row>
    <row r="606" spans="1:38" ht="12.75">
      <c r="A606" s="98"/>
      <c r="B606" s="98"/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  <c r="AA606" s="98"/>
      <c r="AB606" s="98"/>
      <c r="AC606" s="98"/>
      <c r="AD606" s="98"/>
      <c r="AE606" s="98"/>
      <c r="AF606" s="98"/>
      <c r="AG606" s="98"/>
      <c r="AH606" s="98"/>
      <c r="AI606" s="98"/>
      <c r="AJ606" s="98"/>
      <c r="AK606" s="98"/>
      <c r="AL606" s="98"/>
    </row>
    <row r="607" spans="1:38" ht="12.75">
      <c r="A607" s="98"/>
      <c r="B607" s="98"/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  <c r="AA607" s="98"/>
      <c r="AB607" s="98"/>
      <c r="AC607" s="98"/>
      <c r="AD607" s="98"/>
      <c r="AE607" s="98"/>
      <c r="AF607" s="98"/>
      <c r="AG607" s="98"/>
      <c r="AH607" s="98"/>
      <c r="AI607" s="98"/>
      <c r="AJ607" s="98"/>
      <c r="AK607" s="98"/>
      <c r="AL607" s="98"/>
    </row>
    <row r="608" spans="1:38" ht="12.75">
      <c r="A608" s="98"/>
      <c r="B608" s="98"/>
      <c r="C608" s="98"/>
      <c r="D608" s="98"/>
      <c r="E608" s="98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  <c r="AA608" s="98"/>
      <c r="AB608" s="98"/>
      <c r="AC608" s="98"/>
      <c r="AD608" s="98"/>
      <c r="AE608" s="98"/>
      <c r="AF608" s="98"/>
      <c r="AG608" s="98"/>
      <c r="AH608" s="98"/>
      <c r="AI608" s="98"/>
      <c r="AJ608" s="98"/>
      <c r="AK608" s="98"/>
      <c r="AL608" s="98"/>
    </row>
    <row r="609" spans="1:38" ht="12.75">
      <c r="A609" s="98"/>
      <c r="B609" s="98"/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  <c r="AA609" s="98"/>
      <c r="AB609" s="98"/>
      <c r="AC609" s="98"/>
      <c r="AD609" s="98"/>
      <c r="AE609" s="98"/>
      <c r="AF609" s="98"/>
      <c r="AG609" s="98"/>
      <c r="AH609" s="98"/>
      <c r="AI609" s="98"/>
      <c r="AJ609" s="98"/>
      <c r="AK609" s="98"/>
      <c r="AL609" s="98"/>
    </row>
    <row r="610" spans="1:38" ht="12.75">
      <c r="A610" s="98"/>
      <c r="B610" s="98"/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  <c r="AA610" s="98"/>
      <c r="AB610" s="98"/>
      <c r="AC610" s="98"/>
      <c r="AD610" s="98"/>
      <c r="AE610" s="98"/>
      <c r="AF610" s="98"/>
      <c r="AG610" s="98"/>
      <c r="AH610" s="98"/>
      <c r="AI610" s="98"/>
      <c r="AJ610" s="98"/>
      <c r="AK610" s="98"/>
      <c r="AL610" s="98"/>
    </row>
    <row r="611" spans="1:38" ht="12.75">
      <c r="A611" s="98"/>
      <c r="B611" s="98"/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  <c r="AA611" s="98"/>
      <c r="AB611" s="98"/>
      <c r="AC611" s="98"/>
      <c r="AD611" s="98"/>
      <c r="AE611" s="98"/>
      <c r="AF611" s="98"/>
      <c r="AG611" s="98"/>
      <c r="AH611" s="98"/>
      <c r="AI611" s="98"/>
      <c r="AJ611" s="98"/>
      <c r="AK611" s="98"/>
      <c r="AL611" s="98"/>
    </row>
    <row r="612" spans="1:38" ht="12.75">
      <c r="A612" s="98"/>
      <c r="B612" s="98"/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  <c r="AA612" s="98"/>
      <c r="AB612" s="98"/>
      <c r="AC612" s="98"/>
      <c r="AD612" s="98"/>
      <c r="AE612" s="98"/>
      <c r="AF612" s="98"/>
      <c r="AG612" s="98"/>
      <c r="AH612" s="98"/>
      <c r="AI612" s="98"/>
      <c r="AJ612" s="98"/>
      <c r="AK612" s="98"/>
      <c r="AL612" s="98"/>
    </row>
    <row r="613" spans="1:38" ht="12.75">
      <c r="A613" s="98"/>
      <c r="B613" s="98"/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  <c r="AA613" s="98"/>
      <c r="AB613" s="98"/>
      <c r="AC613" s="98"/>
      <c r="AD613" s="98"/>
      <c r="AE613" s="98"/>
      <c r="AF613" s="98"/>
      <c r="AG613" s="98"/>
      <c r="AH613" s="98"/>
      <c r="AI613" s="98"/>
      <c r="AJ613" s="98"/>
      <c r="AK613" s="98"/>
      <c r="AL613" s="98"/>
    </row>
    <row r="614" spans="1:38" ht="12.75">
      <c r="A614" s="98"/>
      <c r="B614" s="98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  <c r="AA614" s="98"/>
      <c r="AB614" s="98"/>
      <c r="AC614" s="98"/>
      <c r="AD614" s="98"/>
      <c r="AE614" s="98"/>
      <c r="AF614" s="98"/>
      <c r="AG614" s="98"/>
      <c r="AH614" s="98"/>
      <c r="AI614" s="98"/>
      <c r="AJ614" s="98"/>
      <c r="AK614" s="98"/>
      <c r="AL614" s="98"/>
    </row>
    <row r="615" spans="1:38" ht="12.75">
      <c r="A615" s="98"/>
      <c r="B615" s="98"/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  <c r="AA615" s="98"/>
      <c r="AB615" s="98"/>
      <c r="AC615" s="98"/>
      <c r="AD615" s="98"/>
      <c r="AE615" s="98"/>
      <c r="AF615" s="98"/>
      <c r="AG615" s="98"/>
      <c r="AH615" s="98"/>
      <c r="AI615" s="98"/>
      <c r="AJ615" s="98"/>
      <c r="AK615" s="98"/>
      <c r="AL615" s="98"/>
    </row>
    <row r="616" spans="1:38" ht="12.75">
      <c r="A616" s="98"/>
      <c r="B616" s="98"/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  <c r="AA616" s="98"/>
      <c r="AB616" s="98"/>
      <c r="AC616" s="98"/>
      <c r="AD616" s="98"/>
      <c r="AE616" s="98"/>
      <c r="AF616" s="98"/>
      <c r="AG616" s="98"/>
      <c r="AH616" s="98"/>
      <c r="AI616" s="98"/>
      <c r="AJ616" s="98"/>
      <c r="AK616" s="98"/>
      <c r="AL616" s="98"/>
    </row>
    <row r="617" spans="1:38" ht="12.75">
      <c r="A617" s="98"/>
      <c r="B617" s="98"/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  <c r="AA617" s="98"/>
      <c r="AB617" s="98"/>
      <c r="AC617" s="98"/>
      <c r="AD617" s="98"/>
      <c r="AE617" s="98"/>
      <c r="AF617" s="98"/>
      <c r="AG617" s="98"/>
      <c r="AH617" s="98"/>
      <c r="AI617" s="98"/>
      <c r="AJ617" s="98"/>
      <c r="AK617" s="98"/>
      <c r="AL617" s="98"/>
    </row>
    <row r="618" spans="1:38" ht="12.75">
      <c r="A618" s="98"/>
      <c r="B618" s="98"/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  <c r="AA618" s="98"/>
      <c r="AB618" s="98"/>
      <c r="AC618" s="98"/>
      <c r="AD618" s="98"/>
      <c r="AE618" s="98"/>
      <c r="AF618" s="98"/>
      <c r="AG618" s="98"/>
      <c r="AH618" s="98"/>
      <c r="AI618" s="98"/>
      <c r="AJ618" s="98"/>
      <c r="AK618" s="98"/>
      <c r="AL618" s="98"/>
    </row>
    <row r="619" spans="1:38" ht="12.75">
      <c r="A619" s="98"/>
      <c r="B619" s="98"/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  <c r="AA619" s="98"/>
      <c r="AB619" s="98"/>
      <c r="AC619" s="98"/>
      <c r="AD619" s="98"/>
      <c r="AE619" s="98"/>
      <c r="AF619" s="98"/>
      <c r="AG619" s="98"/>
      <c r="AH619" s="98"/>
      <c r="AI619" s="98"/>
      <c r="AJ619" s="98"/>
      <c r="AK619" s="98"/>
      <c r="AL619" s="98"/>
    </row>
    <row r="620" spans="1:38" ht="12.75">
      <c r="A620" s="98"/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  <c r="AA620" s="98"/>
      <c r="AB620" s="98"/>
      <c r="AC620" s="98"/>
      <c r="AD620" s="98"/>
      <c r="AE620" s="98"/>
      <c r="AF620" s="98"/>
      <c r="AG620" s="98"/>
      <c r="AH620" s="98"/>
      <c r="AI620" s="98"/>
      <c r="AJ620" s="98"/>
      <c r="AK620" s="98"/>
      <c r="AL620" s="98"/>
    </row>
    <row r="621" spans="1:38" ht="12.75">
      <c r="A621" s="98"/>
      <c r="B621" s="98"/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  <c r="AA621" s="98"/>
      <c r="AB621" s="98"/>
      <c r="AC621" s="98"/>
      <c r="AD621" s="98"/>
      <c r="AE621" s="98"/>
      <c r="AF621" s="98"/>
      <c r="AG621" s="98"/>
      <c r="AH621" s="98"/>
      <c r="AI621" s="98"/>
      <c r="AJ621" s="98"/>
      <c r="AK621" s="98"/>
      <c r="AL621" s="98"/>
    </row>
    <row r="622" spans="1:38" ht="12.75">
      <c r="A622" s="98"/>
      <c r="B622" s="98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  <c r="AA622" s="98"/>
      <c r="AB622" s="98"/>
      <c r="AC622" s="98"/>
      <c r="AD622" s="98"/>
      <c r="AE622" s="98"/>
      <c r="AF622" s="98"/>
      <c r="AG622" s="98"/>
      <c r="AH622" s="98"/>
      <c r="AI622" s="98"/>
      <c r="AJ622" s="98"/>
      <c r="AK622" s="98"/>
      <c r="AL622" s="98"/>
    </row>
    <row r="623" spans="1:38" ht="12.75">
      <c r="A623" s="98"/>
      <c r="B623" s="98"/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  <c r="AA623" s="98"/>
      <c r="AB623" s="98"/>
      <c r="AC623" s="98"/>
      <c r="AD623" s="98"/>
      <c r="AE623" s="98"/>
      <c r="AF623" s="98"/>
      <c r="AG623" s="98"/>
      <c r="AH623" s="98"/>
      <c r="AI623" s="98"/>
      <c r="AJ623" s="98"/>
      <c r="AK623" s="98"/>
      <c r="AL623" s="98"/>
    </row>
    <row r="624" spans="1:38" ht="12.75">
      <c r="A624" s="98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  <c r="AA624" s="98"/>
      <c r="AB624" s="98"/>
      <c r="AC624" s="98"/>
      <c r="AD624" s="98"/>
      <c r="AE624" s="98"/>
      <c r="AF624" s="98"/>
      <c r="AG624" s="98"/>
      <c r="AH624" s="98"/>
      <c r="AI624" s="98"/>
      <c r="AJ624" s="98"/>
      <c r="AK624" s="98"/>
      <c r="AL624" s="98"/>
    </row>
    <row r="625" spans="1:38" ht="12.75">
      <c r="A625" s="98"/>
      <c r="B625" s="98"/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  <c r="AA625" s="98"/>
      <c r="AB625" s="98"/>
      <c r="AC625" s="98"/>
      <c r="AD625" s="98"/>
      <c r="AE625" s="98"/>
      <c r="AF625" s="98"/>
      <c r="AG625" s="98"/>
      <c r="AH625" s="98"/>
      <c r="AI625" s="98"/>
      <c r="AJ625" s="98"/>
      <c r="AK625" s="98"/>
      <c r="AL625" s="98"/>
    </row>
    <row r="626" spans="1:38" ht="12.75">
      <c r="A626" s="98"/>
      <c r="B626" s="98"/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  <c r="AA626" s="98"/>
      <c r="AB626" s="98"/>
      <c r="AC626" s="98"/>
      <c r="AD626" s="98"/>
      <c r="AE626" s="98"/>
      <c r="AF626" s="98"/>
      <c r="AG626" s="98"/>
      <c r="AH626" s="98"/>
      <c r="AI626" s="98"/>
      <c r="AJ626" s="98"/>
      <c r="AK626" s="98"/>
      <c r="AL626" s="98"/>
    </row>
    <row r="627" spans="1:38" ht="12.75">
      <c r="A627" s="98"/>
      <c r="B627" s="98"/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  <c r="AA627" s="98"/>
      <c r="AB627" s="98"/>
      <c r="AC627" s="98"/>
      <c r="AD627" s="98"/>
      <c r="AE627" s="98"/>
      <c r="AF627" s="98"/>
      <c r="AG627" s="98"/>
      <c r="AH627" s="98"/>
      <c r="AI627" s="98"/>
      <c r="AJ627" s="98"/>
      <c r="AK627" s="98"/>
      <c r="AL627" s="98"/>
    </row>
    <row r="628" spans="1:38" ht="12.75">
      <c r="A628" s="98"/>
      <c r="B628" s="98"/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  <c r="AA628" s="98"/>
      <c r="AB628" s="98"/>
      <c r="AC628" s="98"/>
      <c r="AD628" s="98"/>
      <c r="AE628" s="98"/>
      <c r="AF628" s="98"/>
      <c r="AG628" s="98"/>
      <c r="AH628" s="98"/>
      <c r="AI628" s="98"/>
      <c r="AJ628" s="98"/>
      <c r="AK628" s="98"/>
      <c r="AL628" s="98"/>
    </row>
    <row r="629" spans="1:38" ht="12.75">
      <c r="A629" s="98"/>
      <c r="B629" s="98"/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  <c r="AA629" s="98"/>
      <c r="AB629" s="98"/>
      <c r="AC629" s="98"/>
      <c r="AD629" s="98"/>
      <c r="AE629" s="98"/>
      <c r="AF629" s="98"/>
      <c r="AG629" s="98"/>
      <c r="AH629" s="98"/>
      <c r="AI629" s="98"/>
      <c r="AJ629" s="98"/>
      <c r="AK629" s="98"/>
      <c r="AL629" s="98"/>
    </row>
    <row r="630" spans="1:38" ht="12.75">
      <c r="A630" s="98"/>
      <c r="B630" s="98"/>
      <c r="C630" s="98"/>
      <c r="D630" s="98"/>
      <c r="E630" s="98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  <c r="AA630" s="98"/>
      <c r="AB630" s="98"/>
      <c r="AC630" s="98"/>
      <c r="AD630" s="98"/>
      <c r="AE630" s="98"/>
      <c r="AF630" s="98"/>
      <c r="AG630" s="98"/>
      <c r="AH630" s="98"/>
      <c r="AI630" s="98"/>
      <c r="AJ630" s="98"/>
      <c r="AK630" s="98"/>
      <c r="AL630" s="98"/>
    </row>
    <row r="631" spans="1:38" ht="12.75">
      <c r="A631" s="98"/>
      <c r="B631" s="98"/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  <c r="AA631" s="98"/>
      <c r="AB631" s="98"/>
      <c r="AC631" s="98"/>
      <c r="AD631" s="98"/>
      <c r="AE631" s="98"/>
      <c r="AF631" s="98"/>
      <c r="AG631" s="98"/>
      <c r="AH631" s="98"/>
      <c r="AI631" s="98"/>
      <c r="AJ631" s="98"/>
      <c r="AK631" s="98"/>
      <c r="AL631" s="98"/>
    </row>
    <row r="632" spans="1:38" ht="12.75">
      <c r="A632" s="98"/>
      <c r="B632" s="98"/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  <c r="AA632" s="98"/>
      <c r="AB632" s="98"/>
      <c r="AC632" s="98"/>
      <c r="AD632" s="98"/>
      <c r="AE632" s="98"/>
      <c r="AF632" s="98"/>
      <c r="AG632" s="98"/>
      <c r="AH632" s="98"/>
      <c r="AI632" s="98"/>
      <c r="AJ632" s="98"/>
      <c r="AK632" s="98"/>
      <c r="AL632" s="98"/>
    </row>
    <row r="633" spans="1:38" ht="12.75">
      <c r="A633" s="98"/>
      <c r="B633" s="98"/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  <c r="AA633" s="98"/>
      <c r="AB633" s="98"/>
      <c r="AC633" s="98"/>
      <c r="AD633" s="98"/>
      <c r="AE633" s="98"/>
      <c r="AF633" s="98"/>
      <c r="AG633" s="98"/>
      <c r="AH633" s="98"/>
      <c r="AI633" s="98"/>
      <c r="AJ633" s="98"/>
      <c r="AK633" s="98"/>
      <c r="AL633" s="98"/>
    </row>
    <row r="634" spans="1:38" ht="12.75">
      <c r="A634" s="98"/>
      <c r="B634" s="98"/>
      <c r="C634" s="98"/>
      <c r="D634" s="98"/>
      <c r="E634" s="98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  <c r="AA634" s="98"/>
      <c r="AB634" s="98"/>
      <c r="AC634" s="98"/>
      <c r="AD634" s="98"/>
      <c r="AE634" s="98"/>
      <c r="AF634" s="98"/>
      <c r="AG634" s="98"/>
      <c r="AH634" s="98"/>
      <c r="AI634" s="98"/>
      <c r="AJ634" s="98"/>
      <c r="AK634" s="98"/>
      <c r="AL634" s="98"/>
    </row>
    <row r="635" spans="1:38" ht="12.75">
      <c r="A635" s="98"/>
      <c r="B635" s="98"/>
      <c r="C635" s="98"/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  <c r="AA635" s="98"/>
      <c r="AB635" s="98"/>
      <c r="AC635" s="98"/>
      <c r="AD635" s="98"/>
      <c r="AE635" s="98"/>
      <c r="AF635" s="98"/>
      <c r="AG635" s="98"/>
      <c r="AH635" s="98"/>
      <c r="AI635" s="98"/>
      <c r="AJ635" s="98"/>
      <c r="AK635" s="98"/>
      <c r="AL635" s="98"/>
    </row>
    <row r="636" spans="1:38" ht="12.75">
      <c r="A636" s="98"/>
      <c r="B636" s="98"/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  <c r="AA636" s="98"/>
      <c r="AB636" s="98"/>
      <c r="AC636" s="98"/>
      <c r="AD636" s="98"/>
      <c r="AE636" s="98"/>
      <c r="AF636" s="98"/>
      <c r="AG636" s="98"/>
      <c r="AH636" s="98"/>
      <c r="AI636" s="98"/>
      <c r="AJ636" s="98"/>
      <c r="AK636" s="98"/>
      <c r="AL636" s="98"/>
    </row>
    <row r="637" spans="1:38" ht="12.75">
      <c r="A637" s="98"/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  <c r="AA637" s="98"/>
      <c r="AB637" s="98"/>
      <c r="AC637" s="98"/>
      <c r="AD637" s="98"/>
      <c r="AE637" s="98"/>
      <c r="AF637" s="98"/>
      <c r="AG637" s="98"/>
      <c r="AH637" s="98"/>
      <c r="AI637" s="98"/>
      <c r="AJ637" s="98"/>
      <c r="AK637" s="98"/>
      <c r="AL637" s="98"/>
    </row>
    <row r="638" spans="1:38" ht="12.75">
      <c r="A638" s="98"/>
      <c r="B638" s="98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  <c r="AA638" s="98"/>
      <c r="AB638" s="98"/>
      <c r="AC638" s="98"/>
      <c r="AD638" s="98"/>
      <c r="AE638" s="98"/>
      <c r="AF638" s="98"/>
      <c r="AG638" s="98"/>
      <c r="AH638" s="98"/>
      <c r="AI638" s="98"/>
      <c r="AJ638" s="98"/>
      <c r="AK638" s="98"/>
      <c r="AL638" s="98"/>
    </row>
    <row r="639" spans="1:38" ht="12.75">
      <c r="A639" s="98"/>
      <c r="B639" s="98"/>
      <c r="C639" s="98"/>
      <c r="D639" s="98"/>
      <c r="E639" s="98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  <c r="AA639" s="98"/>
      <c r="AB639" s="98"/>
      <c r="AC639" s="98"/>
      <c r="AD639" s="98"/>
      <c r="AE639" s="98"/>
      <c r="AF639" s="98"/>
      <c r="AG639" s="98"/>
      <c r="AH639" s="98"/>
      <c r="AI639" s="98"/>
      <c r="AJ639" s="98"/>
      <c r="AK639" s="98"/>
      <c r="AL639" s="98"/>
    </row>
    <row r="640" spans="1:38" ht="12.75">
      <c r="A640" s="98"/>
      <c r="B640" s="98"/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  <c r="AA640" s="98"/>
      <c r="AB640" s="98"/>
      <c r="AC640" s="98"/>
      <c r="AD640" s="98"/>
      <c r="AE640" s="98"/>
      <c r="AF640" s="98"/>
      <c r="AG640" s="98"/>
      <c r="AH640" s="98"/>
      <c r="AI640" s="98"/>
      <c r="AJ640" s="98"/>
      <c r="AK640" s="98"/>
      <c r="AL640" s="98"/>
    </row>
    <row r="641" spans="1:38" ht="12.75">
      <c r="A641" s="98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  <c r="AA641" s="98"/>
      <c r="AB641" s="98"/>
      <c r="AC641" s="98"/>
      <c r="AD641" s="98"/>
      <c r="AE641" s="98"/>
      <c r="AF641" s="98"/>
      <c r="AG641" s="98"/>
      <c r="AH641" s="98"/>
      <c r="AI641" s="98"/>
      <c r="AJ641" s="98"/>
      <c r="AK641" s="98"/>
      <c r="AL641" s="98"/>
    </row>
    <row r="642" spans="1:38" ht="12.75">
      <c r="A642" s="98"/>
      <c r="B642" s="98"/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  <c r="AA642" s="98"/>
      <c r="AB642" s="98"/>
      <c r="AC642" s="98"/>
      <c r="AD642" s="98"/>
      <c r="AE642" s="98"/>
      <c r="AF642" s="98"/>
      <c r="AG642" s="98"/>
      <c r="AH642" s="98"/>
      <c r="AI642" s="98"/>
      <c r="AJ642" s="98"/>
      <c r="AK642" s="98"/>
      <c r="AL642" s="98"/>
    </row>
    <row r="643" spans="1:38" ht="12.75">
      <c r="A643" s="98"/>
      <c r="B643" s="98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  <c r="AA643" s="98"/>
      <c r="AB643" s="98"/>
      <c r="AC643" s="98"/>
      <c r="AD643" s="98"/>
      <c r="AE643" s="98"/>
      <c r="AF643" s="98"/>
      <c r="AG643" s="98"/>
      <c r="AH643" s="98"/>
      <c r="AI643" s="98"/>
      <c r="AJ643" s="98"/>
      <c r="AK643" s="98"/>
      <c r="AL643" s="98"/>
    </row>
    <row r="644" spans="1:38" ht="12.75">
      <c r="A644" s="98"/>
      <c r="B644" s="98"/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  <c r="AA644" s="98"/>
      <c r="AB644" s="98"/>
      <c r="AC644" s="98"/>
      <c r="AD644" s="98"/>
      <c r="AE644" s="98"/>
      <c r="AF644" s="98"/>
      <c r="AG644" s="98"/>
      <c r="AH644" s="98"/>
      <c r="AI644" s="98"/>
      <c r="AJ644" s="98"/>
      <c r="AK644" s="98"/>
      <c r="AL644" s="98"/>
    </row>
    <row r="645" spans="1:38" ht="12.75">
      <c r="A645" s="98"/>
      <c r="B645" s="98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  <c r="AA645" s="98"/>
      <c r="AB645" s="98"/>
      <c r="AC645" s="98"/>
      <c r="AD645" s="98"/>
      <c r="AE645" s="98"/>
      <c r="AF645" s="98"/>
      <c r="AG645" s="98"/>
      <c r="AH645" s="98"/>
      <c r="AI645" s="98"/>
      <c r="AJ645" s="98"/>
      <c r="AK645" s="98"/>
      <c r="AL645" s="98"/>
    </row>
    <row r="646" spans="1:38" ht="12.75">
      <c r="A646" s="98"/>
      <c r="B646" s="98"/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  <c r="AA646" s="98"/>
      <c r="AB646" s="98"/>
      <c r="AC646" s="98"/>
      <c r="AD646" s="98"/>
      <c r="AE646" s="98"/>
      <c r="AF646" s="98"/>
      <c r="AG646" s="98"/>
      <c r="AH646" s="98"/>
      <c r="AI646" s="98"/>
      <c r="AJ646" s="98"/>
      <c r="AK646" s="98"/>
      <c r="AL646" s="98"/>
    </row>
    <row r="647" spans="1:38" ht="12.75">
      <c r="A647" s="98"/>
      <c r="B647" s="98"/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  <c r="AA647" s="98"/>
      <c r="AB647" s="98"/>
      <c r="AC647" s="98"/>
      <c r="AD647" s="98"/>
      <c r="AE647" s="98"/>
      <c r="AF647" s="98"/>
      <c r="AG647" s="98"/>
      <c r="AH647" s="98"/>
      <c r="AI647" s="98"/>
      <c r="AJ647" s="98"/>
      <c r="AK647" s="98"/>
      <c r="AL647" s="98"/>
    </row>
    <row r="648" spans="1:38" ht="12.75">
      <c r="A648" s="98"/>
      <c r="B648" s="98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  <c r="AA648" s="98"/>
      <c r="AB648" s="98"/>
      <c r="AC648" s="98"/>
      <c r="AD648" s="98"/>
      <c r="AE648" s="98"/>
      <c r="AF648" s="98"/>
      <c r="AG648" s="98"/>
      <c r="AH648" s="98"/>
      <c r="AI648" s="98"/>
      <c r="AJ648" s="98"/>
      <c r="AK648" s="98"/>
      <c r="AL648" s="98"/>
    </row>
    <row r="649" spans="1:38" ht="12.75">
      <c r="A649" s="98"/>
      <c r="B649" s="98"/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  <c r="AA649" s="98"/>
      <c r="AB649" s="98"/>
      <c r="AC649" s="98"/>
      <c r="AD649" s="98"/>
      <c r="AE649" s="98"/>
      <c r="AF649" s="98"/>
      <c r="AG649" s="98"/>
      <c r="AH649" s="98"/>
      <c r="AI649" s="98"/>
      <c r="AJ649" s="98"/>
      <c r="AK649" s="98"/>
      <c r="AL649" s="98"/>
    </row>
    <row r="650" spans="1:38" ht="12.75">
      <c r="A650" s="98"/>
      <c r="B650" s="98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  <c r="AA650" s="98"/>
      <c r="AB650" s="98"/>
      <c r="AC650" s="98"/>
      <c r="AD650" s="98"/>
      <c r="AE650" s="98"/>
      <c r="AF650" s="98"/>
      <c r="AG650" s="98"/>
      <c r="AH650" s="98"/>
      <c r="AI650" s="98"/>
      <c r="AJ650" s="98"/>
      <c r="AK650" s="98"/>
      <c r="AL650" s="98"/>
    </row>
    <row r="651" spans="1:38" ht="12.75">
      <c r="A651" s="98"/>
      <c r="B651" s="98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  <c r="AA651" s="98"/>
      <c r="AB651" s="98"/>
      <c r="AC651" s="98"/>
      <c r="AD651" s="98"/>
      <c r="AE651" s="98"/>
      <c r="AF651" s="98"/>
      <c r="AG651" s="98"/>
      <c r="AH651" s="98"/>
      <c r="AI651" s="98"/>
      <c r="AJ651" s="98"/>
      <c r="AK651" s="98"/>
      <c r="AL651" s="98"/>
    </row>
    <row r="652" spans="1:38" ht="12.75">
      <c r="A652" s="98"/>
      <c r="B652" s="98"/>
      <c r="C652" s="98"/>
      <c r="D652" s="98"/>
      <c r="E652" s="98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  <c r="AA652" s="98"/>
      <c r="AB652" s="98"/>
      <c r="AC652" s="98"/>
      <c r="AD652" s="98"/>
      <c r="AE652" s="98"/>
      <c r="AF652" s="98"/>
      <c r="AG652" s="98"/>
      <c r="AH652" s="98"/>
      <c r="AI652" s="98"/>
      <c r="AJ652" s="98"/>
      <c r="AK652" s="98"/>
      <c r="AL652" s="98"/>
    </row>
    <row r="653" spans="1:38" ht="12.75">
      <c r="A653" s="98"/>
      <c r="B653" s="98"/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  <c r="AA653" s="98"/>
      <c r="AB653" s="98"/>
      <c r="AC653" s="98"/>
      <c r="AD653" s="98"/>
      <c r="AE653" s="98"/>
      <c r="AF653" s="98"/>
      <c r="AG653" s="98"/>
      <c r="AH653" s="98"/>
      <c r="AI653" s="98"/>
      <c r="AJ653" s="98"/>
      <c r="AK653" s="98"/>
      <c r="AL653" s="98"/>
    </row>
    <row r="654" spans="1:38" ht="12.75">
      <c r="A654" s="98"/>
      <c r="B654" s="98"/>
      <c r="C654" s="98"/>
      <c r="D654" s="98"/>
      <c r="E654" s="98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  <c r="AA654" s="98"/>
      <c r="AB654" s="98"/>
      <c r="AC654" s="98"/>
      <c r="AD654" s="98"/>
      <c r="AE654" s="98"/>
      <c r="AF654" s="98"/>
      <c r="AG654" s="98"/>
      <c r="AH654" s="98"/>
      <c r="AI654" s="98"/>
      <c r="AJ654" s="98"/>
      <c r="AK654" s="98"/>
      <c r="AL654" s="98"/>
    </row>
    <row r="655" spans="1:38" ht="12.75">
      <c r="A655" s="98"/>
      <c r="B655" s="98"/>
      <c r="C655" s="98"/>
      <c r="D655" s="98"/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  <c r="AA655" s="98"/>
      <c r="AB655" s="98"/>
      <c r="AC655" s="98"/>
      <c r="AD655" s="98"/>
      <c r="AE655" s="98"/>
      <c r="AF655" s="98"/>
      <c r="AG655" s="98"/>
      <c r="AH655" s="98"/>
      <c r="AI655" s="98"/>
      <c r="AJ655" s="98"/>
      <c r="AK655" s="98"/>
      <c r="AL655" s="98"/>
    </row>
    <row r="656" spans="1:38" ht="12.75">
      <c r="A656" s="98"/>
      <c r="B656" s="98"/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  <c r="AA656" s="98"/>
      <c r="AB656" s="98"/>
      <c r="AC656" s="98"/>
      <c r="AD656" s="98"/>
      <c r="AE656" s="98"/>
      <c r="AF656" s="98"/>
      <c r="AG656" s="98"/>
      <c r="AH656" s="98"/>
      <c r="AI656" s="98"/>
      <c r="AJ656" s="98"/>
      <c r="AK656" s="98"/>
      <c r="AL656" s="98"/>
    </row>
    <row r="657" spans="1:38" ht="12.75">
      <c r="A657" s="98"/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  <c r="AA657" s="98"/>
      <c r="AB657" s="98"/>
      <c r="AC657" s="98"/>
      <c r="AD657" s="98"/>
      <c r="AE657" s="98"/>
      <c r="AF657" s="98"/>
      <c r="AG657" s="98"/>
      <c r="AH657" s="98"/>
      <c r="AI657" s="98"/>
      <c r="AJ657" s="98"/>
      <c r="AK657" s="98"/>
      <c r="AL657" s="98"/>
    </row>
    <row r="658" spans="1:38" ht="12.75">
      <c r="A658" s="98"/>
      <c r="B658" s="98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  <c r="AA658" s="98"/>
      <c r="AB658" s="98"/>
      <c r="AC658" s="98"/>
      <c r="AD658" s="98"/>
      <c r="AE658" s="98"/>
      <c r="AF658" s="98"/>
      <c r="AG658" s="98"/>
      <c r="AH658" s="98"/>
      <c r="AI658" s="98"/>
      <c r="AJ658" s="98"/>
      <c r="AK658" s="98"/>
      <c r="AL658" s="98"/>
    </row>
    <row r="659" spans="1:38" ht="12.75">
      <c r="A659" s="98"/>
      <c r="B659" s="98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  <c r="AA659" s="98"/>
      <c r="AB659" s="98"/>
      <c r="AC659" s="98"/>
      <c r="AD659" s="98"/>
      <c r="AE659" s="98"/>
      <c r="AF659" s="98"/>
      <c r="AG659" s="98"/>
      <c r="AH659" s="98"/>
      <c r="AI659" s="98"/>
      <c r="AJ659" s="98"/>
      <c r="AK659" s="98"/>
      <c r="AL659" s="98"/>
    </row>
    <row r="660" spans="1:38" ht="12.75">
      <c r="A660" s="98"/>
      <c r="B660" s="98"/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  <c r="AA660" s="98"/>
      <c r="AB660" s="98"/>
      <c r="AC660" s="98"/>
      <c r="AD660" s="98"/>
      <c r="AE660" s="98"/>
      <c r="AF660" s="98"/>
      <c r="AG660" s="98"/>
      <c r="AH660" s="98"/>
      <c r="AI660" s="98"/>
      <c r="AJ660" s="98"/>
      <c r="AK660" s="98"/>
      <c r="AL660" s="98"/>
    </row>
    <row r="661" spans="1:38" ht="12.75">
      <c r="A661" s="98"/>
      <c r="B661" s="98"/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  <c r="AA661" s="98"/>
      <c r="AB661" s="98"/>
      <c r="AC661" s="98"/>
      <c r="AD661" s="98"/>
      <c r="AE661" s="98"/>
      <c r="AF661" s="98"/>
      <c r="AG661" s="98"/>
      <c r="AH661" s="98"/>
      <c r="AI661" s="98"/>
      <c r="AJ661" s="98"/>
      <c r="AK661" s="98"/>
      <c r="AL661" s="98"/>
    </row>
    <row r="662" spans="1:38" ht="12.75">
      <c r="A662" s="98"/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  <c r="AA662" s="98"/>
      <c r="AB662" s="98"/>
      <c r="AC662" s="98"/>
      <c r="AD662" s="98"/>
      <c r="AE662" s="98"/>
      <c r="AF662" s="98"/>
      <c r="AG662" s="98"/>
      <c r="AH662" s="98"/>
      <c r="AI662" s="98"/>
      <c r="AJ662" s="98"/>
      <c r="AK662" s="98"/>
      <c r="AL662" s="98"/>
    </row>
    <row r="663" spans="1:38" ht="12.75">
      <c r="A663" s="98"/>
      <c r="B663" s="98"/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  <c r="AA663" s="98"/>
      <c r="AB663" s="98"/>
      <c r="AC663" s="98"/>
      <c r="AD663" s="98"/>
      <c r="AE663" s="98"/>
      <c r="AF663" s="98"/>
      <c r="AG663" s="98"/>
      <c r="AH663" s="98"/>
      <c r="AI663" s="98"/>
      <c r="AJ663" s="98"/>
      <c r="AK663" s="98"/>
      <c r="AL663" s="98"/>
    </row>
    <row r="664" spans="1:38" ht="12.75">
      <c r="A664" s="98"/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  <c r="AA664" s="98"/>
      <c r="AB664" s="98"/>
      <c r="AC664" s="98"/>
      <c r="AD664" s="98"/>
      <c r="AE664" s="98"/>
      <c r="AF664" s="98"/>
      <c r="AG664" s="98"/>
      <c r="AH664" s="98"/>
      <c r="AI664" s="98"/>
      <c r="AJ664" s="98"/>
      <c r="AK664" s="98"/>
      <c r="AL664" s="98"/>
    </row>
    <row r="665" spans="1:38" ht="12.75">
      <c r="A665" s="98"/>
      <c r="B665" s="98"/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  <c r="AA665" s="98"/>
      <c r="AB665" s="98"/>
      <c r="AC665" s="98"/>
      <c r="AD665" s="98"/>
      <c r="AE665" s="98"/>
      <c r="AF665" s="98"/>
      <c r="AG665" s="98"/>
      <c r="AH665" s="98"/>
      <c r="AI665" s="98"/>
      <c r="AJ665" s="98"/>
      <c r="AK665" s="98"/>
      <c r="AL665" s="98"/>
    </row>
    <row r="666" spans="1:38" ht="12.75">
      <c r="A666" s="98"/>
      <c r="B666" s="98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  <c r="AA666" s="98"/>
      <c r="AB666" s="98"/>
      <c r="AC666" s="98"/>
      <c r="AD666" s="98"/>
      <c r="AE666" s="98"/>
      <c r="AF666" s="98"/>
      <c r="AG666" s="98"/>
      <c r="AH666" s="98"/>
      <c r="AI666" s="98"/>
      <c r="AJ666" s="98"/>
      <c r="AK666" s="98"/>
      <c r="AL666" s="98"/>
    </row>
    <row r="667" spans="1:38" ht="12.75">
      <c r="A667" s="98"/>
      <c r="B667" s="98"/>
      <c r="C667" s="98"/>
      <c r="D667" s="98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  <c r="AA667" s="98"/>
      <c r="AB667" s="98"/>
      <c r="AC667" s="98"/>
      <c r="AD667" s="98"/>
      <c r="AE667" s="98"/>
      <c r="AF667" s="98"/>
      <c r="AG667" s="98"/>
      <c r="AH667" s="98"/>
      <c r="AI667" s="98"/>
      <c r="AJ667" s="98"/>
      <c r="AK667" s="98"/>
      <c r="AL667" s="98"/>
    </row>
    <row r="668" spans="1:38" ht="12.75">
      <c r="A668" s="98"/>
      <c r="B668" s="98"/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  <c r="AA668" s="98"/>
      <c r="AB668" s="98"/>
      <c r="AC668" s="98"/>
      <c r="AD668" s="98"/>
      <c r="AE668" s="98"/>
      <c r="AF668" s="98"/>
      <c r="AG668" s="98"/>
      <c r="AH668" s="98"/>
      <c r="AI668" s="98"/>
      <c r="AJ668" s="98"/>
      <c r="AK668" s="98"/>
      <c r="AL668" s="98"/>
    </row>
    <row r="669" spans="1:38" ht="12.75">
      <c r="A669" s="98"/>
      <c r="B669" s="98"/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  <c r="AA669" s="98"/>
      <c r="AB669" s="98"/>
      <c r="AC669" s="98"/>
      <c r="AD669" s="98"/>
      <c r="AE669" s="98"/>
      <c r="AF669" s="98"/>
      <c r="AG669" s="98"/>
      <c r="AH669" s="98"/>
      <c r="AI669" s="98"/>
      <c r="AJ669" s="98"/>
      <c r="AK669" s="98"/>
      <c r="AL669" s="98"/>
    </row>
    <row r="670" spans="1:38" ht="12.75">
      <c r="A670" s="98"/>
      <c r="B670" s="98"/>
      <c r="C670" s="98"/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  <c r="AA670" s="98"/>
      <c r="AB670" s="98"/>
      <c r="AC670" s="98"/>
      <c r="AD670" s="98"/>
      <c r="AE670" s="98"/>
      <c r="AF670" s="98"/>
      <c r="AG670" s="98"/>
      <c r="AH670" s="98"/>
      <c r="AI670" s="98"/>
      <c r="AJ670" s="98"/>
      <c r="AK670" s="98"/>
      <c r="AL670" s="98"/>
    </row>
    <row r="671" spans="1:38" ht="12.75">
      <c r="A671" s="98"/>
      <c r="B671" s="98"/>
      <c r="C671" s="98"/>
      <c r="D671" s="98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  <c r="AA671" s="98"/>
      <c r="AB671" s="98"/>
      <c r="AC671" s="98"/>
      <c r="AD671" s="98"/>
      <c r="AE671" s="98"/>
      <c r="AF671" s="98"/>
      <c r="AG671" s="98"/>
      <c r="AH671" s="98"/>
      <c r="AI671" s="98"/>
      <c r="AJ671" s="98"/>
      <c r="AK671" s="98"/>
      <c r="AL671" s="98"/>
    </row>
    <row r="672" spans="1:38" ht="12.75">
      <c r="A672" s="98"/>
      <c r="B672" s="98"/>
      <c r="C672" s="98"/>
      <c r="D672" s="98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  <c r="AA672" s="98"/>
      <c r="AB672" s="98"/>
      <c r="AC672" s="98"/>
      <c r="AD672" s="98"/>
      <c r="AE672" s="98"/>
      <c r="AF672" s="98"/>
      <c r="AG672" s="98"/>
      <c r="AH672" s="98"/>
      <c r="AI672" s="98"/>
      <c r="AJ672" s="98"/>
      <c r="AK672" s="98"/>
      <c r="AL672" s="98"/>
    </row>
    <row r="673" spans="1:38" ht="12.75">
      <c r="A673" s="98"/>
      <c r="B673" s="98"/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  <c r="AA673" s="98"/>
      <c r="AB673" s="98"/>
      <c r="AC673" s="98"/>
      <c r="AD673" s="98"/>
      <c r="AE673" s="98"/>
      <c r="AF673" s="98"/>
      <c r="AG673" s="98"/>
      <c r="AH673" s="98"/>
      <c r="AI673" s="98"/>
      <c r="AJ673" s="98"/>
      <c r="AK673" s="98"/>
      <c r="AL673" s="98"/>
    </row>
    <row r="674" spans="1:38" ht="12.75">
      <c r="A674" s="98"/>
      <c r="B674" s="98"/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  <c r="AA674" s="98"/>
      <c r="AB674" s="98"/>
      <c r="AC674" s="98"/>
      <c r="AD674" s="98"/>
      <c r="AE674" s="98"/>
      <c r="AF674" s="98"/>
      <c r="AG674" s="98"/>
      <c r="AH674" s="98"/>
      <c r="AI674" s="98"/>
      <c r="AJ674" s="98"/>
      <c r="AK674" s="98"/>
      <c r="AL674" s="98"/>
    </row>
    <row r="675" spans="1:38" ht="12.75">
      <c r="A675" s="98"/>
      <c r="B675" s="98"/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  <c r="AA675" s="98"/>
      <c r="AB675" s="98"/>
      <c r="AC675" s="98"/>
      <c r="AD675" s="98"/>
      <c r="AE675" s="98"/>
      <c r="AF675" s="98"/>
      <c r="AG675" s="98"/>
      <c r="AH675" s="98"/>
      <c r="AI675" s="98"/>
      <c r="AJ675" s="98"/>
      <c r="AK675" s="98"/>
      <c r="AL675" s="98"/>
    </row>
    <row r="676" spans="1:38" ht="12.75">
      <c r="A676" s="98"/>
      <c r="B676" s="98"/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  <c r="AA676" s="98"/>
      <c r="AB676" s="98"/>
      <c r="AC676" s="98"/>
      <c r="AD676" s="98"/>
      <c r="AE676" s="98"/>
      <c r="AF676" s="98"/>
      <c r="AG676" s="98"/>
      <c r="AH676" s="98"/>
      <c r="AI676" s="98"/>
      <c r="AJ676" s="98"/>
      <c r="AK676" s="98"/>
      <c r="AL676" s="98"/>
    </row>
    <row r="677" spans="1:38" ht="12.75">
      <c r="A677" s="98"/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  <c r="AA677" s="98"/>
      <c r="AB677" s="98"/>
      <c r="AC677" s="98"/>
      <c r="AD677" s="98"/>
      <c r="AE677" s="98"/>
      <c r="AF677" s="98"/>
      <c r="AG677" s="98"/>
      <c r="AH677" s="98"/>
      <c r="AI677" s="98"/>
      <c r="AJ677" s="98"/>
      <c r="AK677" s="98"/>
      <c r="AL677" s="98"/>
    </row>
    <row r="678" spans="1:38" ht="12.75">
      <c r="A678" s="98"/>
      <c r="B678" s="98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  <c r="AA678" s="98"/>
      <c r="AB678" s="98"/>
      <c r="AC678" s="98"/>
      <c r="AD678" s="98"/>
      <c r="AE678" s="98"/>
      <c r="AF678" s="98"/>
      <c r="AG678" s="98"/>
      <c r="AH678" s="98"/>
      <c r="AI678" s="98"/>
      <c r="AJ678" s="98"/>
      <c r="AK678" s="98"/>
      <c r="AL678" s="98"/>
    </row>
    <row r="679" spans="1:38" ht="12.75">
      <c r="A679" s="98"/>
      <c r="B679" s="98"/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  <c r="AA679" s="98"/>
      <c r="AB679" s="98"/>
      <c r="AC679" s="98"/>
      <c r="AD679" s="98"/>
      <c r="AE679" s="98"/>
      <c r="AF679" s="98"/>
      <c r="AG679" s="98"/>
      <c r="AH679" s="98"/>
      <c r="AI679" s="98"/>
      <c r="AJ679" s="98"/>
      <c r="AK679" s="98"/>
      <c r="AL679" s="98"/>
    </row>
    <row r="680" spans="1:38" ht="12.75">
      <c r="A680" s="98"/>
      <c r="B680" s="98"/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  <c r="AA680" s="98"/>
      <c r="AB680" s="98"/>
      <c r="AC680" s="98"/>
      <c r="AD680" s="98"/>
      <c r="AE680" s="98"/>
      <c r="AF680" s="98"/>
      <c r="AG680" s="98"/>
      <c r="AH680" s="98"/>
      <c r="AI680" s="98"/>
      <c r="AJ680" s="98"/>
      <c r="AK680" s="98"/>
      <c r="AL680" s="98"/>
    </row>
    <row r="681" spans="1:38" ht="12.75">
      <c r="A681" s="98"/>
      <c r="B681" s="98"/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  <c r="AA681" s="98"/>
      <c r="AB681" s="98"/>
      <c r="AC681" s="98"/>
      <c r="AD681" s="98"/>
      <c r="AE681" s="98"/>
      <c r="AF681" s="98"/>
      <c r="AG681" s="98"/>
      <c r="AH681" s="98"/>
      <c r="AI681" s="98"/>
      <c r="AJ681" s="98"/>
      <c r="AK681" s="98"/>
      <c r="AL681" s="98"/>
    </row>
    <row r="682" spans="1:38" ht="12.75">
      <c r="A682" s="98"/>
      <c r="B682" s="98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  <c r="AA682" s="98"/>
      <c r="AB682" s="98"/>
      <c r="AC682" s="98"/>
      <c r="AD682" s="98"/>
      <c r="AE682" s="98"/>
      <c r="AF682" s="98"/>
      <c r="AG682" s="98"/>
      <c r="AH682" s="98"/>
      <c r="AI682" s="98"/>
      <c r="AJ682" s="98"/>
      <c r="AK682" s="98"/>
      <c r="AL682" s="98"/>
    </row>
    <row r="683" spans="1:38" ht="12.75">
      <c r="A683" s="98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  <c r="AA683" s="98"/>
      <c r="AB683" s="98"/>
      <c r="AC683" s="98"/>
      <c r="AD683" s="98"/>
      <c r="AE683" s="98"/>
      <c r="AF683" s="98"/>
      <c r="AG683" s="98"/>
      <c r="AH683" s="98"/>
      <c r="AI683" s="98"/>
      <c r="AJ683" s="98"/>
      <c r="AK683" s="98"/>
      <c r="AL683" s="98"/>
    </row>
    <row r="684" spans="1:38" ht="12.75">
      <c r="A684" s="98"/>
      <c r="B684" s="98"/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  <c r="AA684" s="98"/>
      <c r="AB684" s="98"/>
      <c r="AC684" s="98"/>
      <c r="AD684" s="98"/>
      <c r="AE684" s="98"/>
      <c r="AF684" s="98"/>
      <c r="AG684" s="98"/>
      <c r="AH684" s="98"/>
      <c r="AI684" s="98"/>
      <c r="AJ684" s="98"/>
      <c r="AK684" s="98"/>
      <c r="AL684" s="98"/>
    </row>
    <row r="685" spans="1:38" ht="12.75">
      <c r="A685" s="98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  <c r="AA685" s="98"/>
      <c r="AB685" s="98"/>
      <c r="AC685" s="98"/>
      <c r="AD685" s="98"/>
      <c r="AE685" s="98"/>
      <c r="AF685" s="98"/>
      <c r="AG685" s="98"/>
      <c r="AH685" s="98"/>
      <c r="AI685" s="98"/>
      <c r="AJ685" s="98"/>
      <c r="AK685" s="98"/>
      <c r="AL685" s="98"/>
    </row>
    <row r="686" spans="1:38" ht="12.75">
      <c r="A686" s="98"/>
      <c r="B686" s="98"/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  <c r="AA686" s="98"/>
      <c r="AB686" s="98"/>
      <c r="AC686" s="98"/>
      <c r="AD686" s="98"/>
      <c r="AE686" s="98"/>
      <c r="AF686" s="98"/>
      <c r="AG686" s="98"/>
      <c r="AH686" s="98"/>
      <c r="AI686" s="98"/>
      <c r="AJ686" s="98"/>
      <c r="AK686" s="98"/>
      <c r="AL686" s="98"/>
    </row>
    <row r="687" spans="1:38" ht="12.75">
      <c r="A687" s="98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  <c r="AA687" s="98"/>
      <c r="AB687" s="98"/>
      <c r="AC687" s="98"/>
      <c r="AD687" s="98"/>
      <c r="AE687" s="98"/>
      <c r="AF687" s="98"/>
      <c r="AG687" s="98"/>
      <c r="AH687" s="98"/>
      <c r="AI687" s="98"/>
      <c r="AJ687" s="98"/>
      <c r="AK687" s="98"/>
      <c r="AL687" s="98"/>
    </row>
    <row r="688" spans="1:38" ht="12.75">
      <c r="A688" s="98"/>
      <c r="B688" s="98"/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  <c r="AA688" s="98"/>
      <c r="AB688" s="98"/>
      <c r="AC688" s="98"/>
      <c r="AD688" s="98"/>
      <c r="AE688" s="98"/>
      <c r="AF688" s="98"/>
      <c r="AG688" s="98"/>
      <c r="AH688" s="98"/>
      <c r="AI688" s="98"/>
      <c r="AJ688" s="98"/>
      <c r="AK688" s="98"/>
      <c r="AL688" s="98"/>
    </row>
    <row r="689" spans="1:38" ht="12.75">
      <c r="A689" s="98"/>
      <c r="B689" s="98"/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  <c r="AA689" s="98"/>
      <c r="AB689" s="98"/>
      <c r="AC689" s="98"/>
      <c r="AD689" s="98"/>
      <c r="AE689" s="98"/>
      <c r="AF689" s="98"/>
      <c r="AG689" s="98"/>
      <c r="AH689" s="98"/>
      <c r="AI689" s="98"/>
      <c r="AJ689" s="98"/>
      <c r="AK689" s="98"/>
      <c r="AL689" s="98"/>
    </row>
    <row r="690" spans="1:38" ht="12.75">
      <c r="A690" s="98"/>
      <c r="B690" s="98"/>
      <c r="C690" s="98"/>
      <c r="D690" s="98"/>
      <c r="E690" s="98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  <c r="AA690" s="98"/>
      <c r="AB690" s="98"/>
      <c r="AC690" s="98"/>
      <c r="AD690" s="98"/>
      <c r="AE690" s="98"/>
      <c r="AF690" s="98"/>
      <c r="AG690" s="98"/>
      <c r="AH690" s="98"/>
      <c r="AI690" s="98"/>
      <c r="AJ690" s="98"/>
      <c r="AK690" s="98"/>
      <c r="AL690" s="98"/>
    </row>
    <row r="691" spans="1:38" ht="12.75">
      <c r="A691" s="98"/>
      <c r="B691" s="98"/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  <c r="AA691" s="98"/>
      <c r="AB691" s="98"/>
      <c r="AC691" s="98"/>
      <c r="AD691" s="98"/>
      <c r="AE691" s="98"/>
      <c r="AF691" s="98"/>
      <c r="AG691" s="98"/>
      <c r="AH691" s="98"/>
      <c r="AI691" s="98"/>
      <c r="AJ691" s="98"/>
      <c r="AK691" s="98"/>
      <c r="AL691" s="98"/>
    </row>
    <row r="692" spans="1:38" ht="12.75">
      <c r="A692" s="98"/>
      <c r="B692" s="98"/>
      <c r="C692" s="98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  <c r="AA692" s="98"/>
      <c r="AB692" s="98"/>
      <c r="AC692" s="98"/>
      <c r="AD692" s="98"/>
      <c r="AE692" s="98"/>
      <c r="AF692" s="98"/>
      <c r="AG692" s="98"/>
      <c r="AH692" s="98"/>
      <c r="AI692" s="98"/>
      <c r="AJ692" s="98"/>
      <c r="AK692" s="98"/>
      <c r="AL692" s="98"/>
    </row>
    <row r="693" spans="1:38" ht="12.75">
      <c r="A693" s="98"/>
      <c r="B693" s="98"/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  <c r="AA693" s="98"/>
      <c r="AB693" s="98"/>
      <c r="AC693" s="98"/>
      <c r="AD693" s="98"/>
      <c r="AE693" s="98"/>
      <c r="AF693" s="98"/>
      <c r="AG693" s="98"/>
      <c r="AH693" s="98"/>
      <c r="AI693" s="98"/>
      <c r="AJ693" s="98"/>
      <c r="AK693" s="98"/>
      <c r="AL693" s="98"/>
    </row>
    <row r="694" spans="1:38" ht="12.75">
      <c r="A694" s="98"/>
      <c r="B694" s="98"/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  <c r="AA694" s="98"/>
      <c r="AB694" s="98"/>
      <c r="AC694" s="98"/>
      <c r="AD694" s="98"/>
      <c r="AE694" s="98"/>
      <c r="AF694" s="98"/>
      <c r="AG694" s="98"/>
      <c r="AH694" s="98"/>
      <c r="AI694" s="98"/>
      <c r="AJ694" s="98"/>
      <c r="AK694" s="98"/>
      <c r="AL694" s="98"/>
    </row>
    <row r="695" spans="1:38" ht="12.75">
      <c r="A695" s="98"/>
      <c r="B695" s="98"/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  <c r="AA695" s="98"/>
      <c r="AB695" s="98"/>
      <c r="AC695" s="98"/>
      <c r="AD695" s="98"/>
      <c r="AE695" s="98"/>
      <c r="AF695" s="98"/>
      <c r="AG695" s="98"/>
      <c r="AH695" s="98"/>
      <c r="AI695" s="98"/>
      <c r="AJ695" s="98"/>
      <c r="AK695" s="98"/>
      <c r="AL695" s="98"/>
    </row>
    <row r="696" spans="1:38" ht="12.75">
      <c r="A696" s="98"/>
      <c r="B696" s="98"/>
      <c r="C696" s="98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  <c r="AA696" s="98"/>
      <c r="AB696" s="98"/>
      <c r="AC696" s="98"/>
      <c r="AD696" s="98"/>
      <c r="AE696" s="98"/>
      <c r="AF696" s="98"/>
      <c r="AG696" s="98"/>
      <c r="AH696" s="98"/>
      <c r="AI696" s="98"/>
      <c r="AJ696" s="98"/>
      <c r="AK696" s="98"/>
      <c r="AL696" s="98"/>
    </row>
    <row r="697" spans="1:38" ht="12.75">
      <c r="A697" s="98"/>
      <c r="B697" s="98"/>
      <c r="C697" s="98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  <c r="AA697" s="98"/>
      <c r="AB697" s="98"/>
      <c r="AC697" s="98"/>
      <c r="AD697" s="98"/>
      <c r="AE697" s="98"/>
      <c r="AF697" s="98"/>
      <c r="AG697" s="98"/>
      <c r="AH697" s="98"/>
      <c r="AI697" s="98"/>
      <c r="AJ697" s="98"/>
      <c r="AK697" s="98"/>
      <c r="AL697" s="98"/>
    </row>
    <row r="698" spans="1:38" ht="12.75">
      <c r="A698" s="98"/>
      <c r="B698" s="98"/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  <c r="AA698" s="98"/>
      <c r="AB698" s="98"/>
      <c r="AC698" s="98"/>
      <c r="AD698" s="98"/>
      <c r="AE698" s="98"/>
      <c r="AF698" s="98"/>
      <c r="AG698" s="98"/>
      <c r="AH698" s="98"/>
      <c r="AI698" s="98"/>
      <c r="AJ698" s="98"/>
      <c r="AK698" s="98"/>
      <c r="AL698" s="98"/>
    </row>
    <row r="699" spans="1:38" ht="12.75">
      <c r="A699" s="98"/>
      <c r="B699" s="98"/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  <c r="AA699" s="98"/>
      <c r="AB699" s="98"/>
      <c r="AC699" s="98"/>
      <c r="AD699" s="98"/>
      <c r="AE699" s="98"/>
      <c r="AF699" s="98"/>
      <c r="AG699" s="98"/>
      <c r="AH699" s="98"/>
      <c r="AI699" s="98"/>
      <c r="AJ699" s="98"/>
      <c r="AK699" s="98"/>
      <c r="AL699" s="98"/>
    </row>
    <row r="700" spans="1:38" ht="12.75">
      <c r="A700" s="98"/>
      <c r="B700" s="98"/>
      <c r="C700" s="98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  <c r="AA700" s="98"/>
      <c r="AB700" s="98"/>
      <c r="AC700" s="98"/>
      <c r="AD700" s="98"/>
      <c r="AE700" s="98"/>
      <c r="AF700" s="98"/>
      <c r="AG700" s="98"/>
      <c r="AH700" s="98"/>
      <c r="AI700" s="98"/>
      <c r="AJ700" s="98"/>
      <c r="AK700" s="98"/>
      <c r="AL700" s="98"/>
    </row>
    <row r="701" spans="1:38" ht="12.75">
      <c r="A701" s="98"/>
      <c r="B701" s="98"/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  <c r="AA701" s="98"/>
      <c r="AB701" s="98"/>
      <c r="AC701" s="98"/>
      <c r="AD701" s="98"/>
      <c r="AE701" s="98"/>
      <c r="AF701" s="98"/>
      <c r="AG701" s="98"/>
      <c r="AH701" s="98"/>
      <c r="AI701" s="98"/>
      <c r="AJ701" s="98"/>
      <c r="AK701" s="98"/>
      <c r="AL701" s="98"/>
    </row>
    <row r="702" spans="1:38" ht="12.75">
      <c r="A702" s="98"/>
      <c r="B702" s="98"/>
      <c r="C702" s="98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  <c r="AA702" s="98"/>
      <c r="AB702" s="98"/>
      <c r="AC702" s="98"/>
      <c r="AD702" s="98"/>
      <c r="AE702" s="98"/>
      <c r="AF702" s="98"/>
      <c r="AG702" s="98"/>
      <c r="AH702" s="98"/>
      <c r="AI702" s="98"/>
      <c r="AJ702" s="98"/>
      <c r="AK702" s="98"/>
      <c r="AL702" s="98"/>
    </row>
    <row r="703" spans="1:38" ht="12.75">
      <c r="A703" s="98"/>
      <c r="B703" s="98"/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  <c r="AA703" s="98"/>
      <c r="AB703" s="98"/>
      <c r="AC703" s="98"/>
      <c r="AD703" s="98"/>
      <c r="AE703" s="98"/>
      <c r="AF703" s="98"/>
      <c r="AG703" s="98"/>
      <c r="AH703" s="98"/>
      <c r="AI703" s="98"/>
      <c r="AJ703" s="98"/>
      <c r="AK703" s="98"/>
      <c r="AL703" s="98"/>
    </row>
    <row r="704" spans="1:38" ht="12.75">
      <c r="A704" s="98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  <c r="AA704" s="98"/>
      <c r="AB704" s="98"/>
      <c r="AC704" s="98"/>
      <c r="AD704" s="98"/>
      <c r="AE704" s="98"/>
      <c r="AF704" s="98"/>
      <c r="AG704" s="98"/>
      <c r="AH704" s="98"/>
      <c r="AI704" s="98"/>
      <c r="AJ704" s="98"/>
      <c r="AK704" s="98"/>
      <c r="AL704" s="98"/>
    </row>
    <row r="705" spans="1:38" ht="12.75">
      <c r="A705" s="98"/>
      <c r="B705" s="98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  <c r="AA705" s="98"/>
      <c r="AB705" s="98"/>
      <c r="AC705" s="98"/>
      <c r="AD705" s="98"/>
      <c r="AE705" s="98"/>
      <c r="AF705" s="98"/>
      <c r="AG705" s="98"/>
      <c r="AH705" s="98"/>
      <c r="AI705" s="98"/>
      <c r="AJ705" s="98"/>
      <c r="AK705" s="98"/>
      <c r="AL705" s="98"/>
    </row>
    <row r="706" spans="1:38" ht="12.75">
      <c r="A706" s="98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  <c r="AA706" s="98"/>
      <c r="AB706" s="98"/>
      <c r="AC706" s="98"/>
      <c r="AD706" s="98"/>
      <c r="AE706" s="98"/>
      <c r="AF706" s="98"/>
      <c r="AG706" s="98"/>
      <c r="AH706" s="98"/>
      <c r="AI706" s="98"/>
      <c r="AJ706" s="98"/>
      <c r="AK706" s="98"/>
      <c r="AL706" s="98"/>
    </row>
    <row r="707" spans="1:38" ht="12.75">
      <c r="A707" s="98"/>
      <c r="B707" s="98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  <c r="AA707" s="98"/>
      <c r="AB707" s="98"/>
      <c r="AC707" s="98"/>
      <c r="AD707" s="98"/>
      <c r="AE707" s="98"/>
      <c r="AF707" s="98"/>
      <c r="AG707" s="98"/>
      <c r="AH707" s="98"/>
      <c r="AI707" s="98"/>
      <c r="AJ707" s="98"/>
      <c r="AK707" s="98"/>
      <c r="AL707" s="98"/>
    </row>
    <row r="708" spans="1:38" ht="12.75">
      <c r="A708" s="98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  <c r="AA708" s="98"/>
      <c r="AB708" s="98"/>
      <c r="AC708" s="98"/>
      <c r="AD708" s="98"/>
      <c r="AE708" s="98"/>
      <c r="AF708" s="98"/>
      <c r="AG708" s="98"/>
      <c r="AH708" s="98"/>
      <c r="AI708" s="98"/>
      <c r="AJ708" s="98"/>
      <c r="AK708" s="98"/>
      <c r="AL708" s="98"/>
    </row>
    <row r="709" spans="1:38" ht="12.75">
      <c r="A709" s="98"/>
      <c r="B709" s="98"/>
      <c r="C709" s="98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  <c r="AA709" s="98"/>
      <c r="AB709" s="98"/>
      <c r="AC709" s="98"/>
      <c r="AD709" s="98"/>
      <c r="AE709" s="98"/>
      <c r="AF709" s="98"/>
      <c r="AG709" s="98"/>
      <c r="AH709" s="98"/>
      <c r="AI709" s="98"/>
      <c r="AJ709" s="98"/>
      <c r="AK709" s="98"/>
      <c r="AL709" s="98"/>
    </row>
    <row r="710" spans="1:38" ht="12.75">
      <c r="A710" s="98"/>
      <c r="B710" s="98"/>
      <c r="C710" s="98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  <c r="AA710" s="98"/>
      <c r="AB710" s="98"/>
      <c r="AC710" s="98"/>
      <c r="AD710" s="98"/>
      <c r="AE710" s="98"/>
      <c r="AF710" s="98"/>
      <c r="AG710" s="98"/>
      <c r="AH710" s="98"/>
      <c r="AI710" s="98"/>
      <c r="AJ710" s="98"/>
      <c r="AK710" s="98"/>
      <c r="AL710" s="98"/>
    </row>
    <row r="711" spans="1:38" ht="12.75">
      <c r="A711" s="98"/>
      <c r="B711" s="98"/>
      <c r="C711" s="98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  <c r="AA711" s="98"/>
      <c r="AB711" s="98"/>
      <c r="AC711" s="98"/>
      <c r="AD711" s="98"/>
      <c r="AE711" s="98"/>
      <c r="AF711" s="98"/>
      <c r="AG711" s="98"/>
      <c r="AH711" s="98"/>
      <c r="AI711" s="98"/>
      <c r="AJ711" s="98"/>
      <c r="AK711" s="98"/>
      <c r="AL711" s="98"/>
    </row>
    <row r="712" spans="1:38" ht="12.75">
      <c r="A712" s="98"/>
      <c r="B712" s="98"/>
      <c r="C712" s="98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  <c r="AA712" s="98"/>
      <c r="AB712" s="98"/>
      <c r="AC712" s="98"/>
      <c r="AD712" s="98"/>
      <c r="AE712" s="98"/>
      <c r="AF712" s="98"/>
      <c r="AG712" s="98"/>
      <c r="AH712" s="98"/>
      <c r="AI712" s="98"/>
      <c r="AJ712" s="98"/>
      <c r="AK712" s="98"/>
      <c r="AL712" s="98"/>
    </row>
    <row r="713" spans="1:38" ht="12.75">
      <c r="A713" s="98"/>
      <c r="B713" s="98"/>
      <c r="C713" s="98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  <c r="AA713" s="98"/>
      <c r="AB713" s="98"/>
      <c r="AC713" s="98"/>
      <c r="AD713" s="98"/>
      <c r="AE713" s="98"/>
      <c r="AF713" s="98"/>
      <c r="AG713" s="98"/>
      <c r="AH713" s="98"/>
      <c r="AI713" s="98"/>
      <c r="AJ713" s="98"/>
      <c r="AK713" s="98"/>
      <c r="AL713" s="98"/>
    </row>
    <row r="714" spans="1:38" ht="12.75">
      <c r="A714" s="98"/>
      <c r="B714" s="98"/>
      <c r="C714" s="98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  <c r="AA714" s="98"/>
      <c r="AB714" s="98"/>
      <c r="AC714" s="98"/>
      <c r="AD714" s="98"/>
      <c r="AE714" s="98"/>
      <c r="AF714" s="98"/>
      <c r="AG714" s="98"/>
      <c r="AH714" s="98"/>
      <c r="AI714" s="98"/>
      <c r="AJ714" s="98"/>
      <c r="AK714" s="98"/>
      <c r="AL714" s="98"/>
    </row>
    <row r="715" spans="1:38" ht="12.75">
      <c r="A715" s="98"/>
      <c r="B715" s="98"/>
      <c r="C715" s="98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  <c r="AA715" s="98"/>
      <c r="AB715" s="98"/>
      <c r="AC715" s="98"/>
      <c r="AD715" s="98"/>
      <c r="AE715" s="98"/>
      <c r="AF715" s="98"/>
      <c r="AG715" s="98"/>
      <c r="AH715" s="98"/>
      <c r="AI715" s="98"/>
      <c r="AJ715" s="98"/>
      <c r="AK715" s="98"/>
      <c r="AL715" s="98"/>
    </row>
    <row r="716" spans="1:38" ht="12.75">
      <c r="A716" s="98"/>
      <c r="B716" s="98"/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  <c r="AA716" s="98"/>
      <c r="AB716" s="98"/>
      <c r="AC716" s="98"/>
      <c r="AD716" s="98"/>
      <c r="AE716" s="98"/>
      <c r="AF716" s="98"/>
      <c r="AG716" s="98"/>
      <c r="AH716" s="98"/>
      <c r="AI716" s="98"/>
      <c r="AJ716" s="98"/>
      <c r="AK716" s="98"/>
      <c r="AL716" s="98"/>
    </row>
    <row r="717" spans="1:38" ht="12.75">
      <c r="A717" s="98"/>
      <c r="B717" s="98"/>
      <c r="C717" s="98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  <c r="AA717" s="98"/>
      <c r="AB717" s="98"/>
      <c r="AC717" s="98"/>
      <c r="AD717" s="98"/>
      <c r="AE717" s="98"/>
      <c r="AF717" s="98"/>
      <c r="AG717" s="98"/>
      <c r="AH717" s="98"/>
      <c r="AI717" s="98"/>
      <c r="AJ717" s="98"/>
      <c r="AK717" s="98"/>
      <c r="AL717" s="98"/>
    </row>
    <row r="718" spans="1:38" ht="12.75">
      <c r="A718" s="98"/>
      <c r="B718" s="98"/>
      <c r="C718" s="98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  <c r="AA718" s="98"/>
      <c r="AB718" s="98"/>
      <c r="AC718" s="98"/>
      <c r="AD718" s="98"/>
      <c r="AE718" s="98"/>
      <c r="AF718" s="98"/>
      <c r="AG718" s="98"/>
      <c r="AH718" s="98"/>
      <c r="AI718" s="98"/>
      <c r="AJ718" s="98"/>
      <c r="AK718" s="98"/>
      <c r="AL718" s="98"/>
    </row>
    <row r="719" spans="1:38" ht="12.75">
      <c r="A719" s="98"/>
      <c r="B719" s="98"/>
      <c r="C719" s="98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  <c r="AA719" s="98"/>
      <c r="AB719" s="98"/>
      <c r="AC719" s="98"/>
      <c r="AD719" s="98"/>
      <c r="AE719" s="98"/>
      <c r="AF719" s="98"/>
      <c r="AG719" s="98"/>
      <c r="AH719" s="98"/>
      <c r="AI719" s="98"/>
      <c r="AJ719" s="98"/>
      <c r="AK719" s="98"/>
      <c r="AL719" s="98"/>
    </row>
    <row r="720" spans="1:38" ht="12.75">
      <c r="A720" s="98"/>
      <c r="B720" s="98"/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  <c r="AA720" s="98"/>
      <c r="AB720" s="98"/>
      <c r="AC720" s="98"/>
      <c r="AD720" s="98"/>
      <c r="AE720" s="98"/>
      <c r="AF720" s="98"/>
      <c r="AG720" s="98"/>
      <c r="AH720" s="98"/>
      <c r="AI720" s="98"/>
      <c r="AJ720" s="98"/>
      <c r="AK720" s="98"/>
      <c r="AL720" s="98"/>
    </row>
    <row r="721" spans="1:38" ht="12.75">
      <c r="A721" s="98"/>
      <c r="B721" s="98"/>
      <c r="C721" s="98"/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  <c r="AA721" s="98"/>
      <c r="AB721" s="98"/>
      <c r="AC721" s="98"/>
      <c r="AD721" s="98"/>
      <c r="AE721" s="98"/>
      <c r="AF721" s="98"/>
      <c r="AG721" s="98"/>
      <c r="AH721" s="98"/>
      <c r="AI721" s="98"/>
      <c r="AJ721" s="98"/>
      <c r="AK721" s="98"/>
      <c r="AL721" s="98"/>
    </row>
    <row r="722" spans="1:38" ht="12.75">
      <c r="A722" s="98"/>
      <c r="B722" s="98"/>
      <c r="C722" s="98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  <c r="AA722" s="98"/>
      <c r="AB722" s="98"/>
      <c r="AC722" s="98"/>
      <c r="AD722" s="98"/>
      <c r="AE722" s="98"/>
      <c r="AF722" s="98"/>
      <c r="AG722" s="98"/>
      <c r="AH722" s="98"/>
      <c r="AI722" s="98"/>
      <c r="AJ722" s="98"/>
      <c r="AK722" s="98"/>
      <c r="AL722" s="98"/>
    </row>
    <row r="723" spans="1:38" ht="12.75">
      <c r="A723" s="98"/>
      <c r="B723" s="98"/>
      <c r="C723" s="98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  <c r="AA723" s="98"/>
      <c r="AB723" s="98"/>
      <c r="AC723" s="98"/>
      <c r="AD723" s="98"/>
      <c r="AE723" s="98"/>
      <c r="AF723" s="98"/>
      <c r="AG723" s="98"/>
      <c r="AH723" s="98"/>
      <c r="AI723" s="98"/>
      <c r="AJ723" s="98"/>
      <c r="AK723" s="98"/>
      <c r="AL723" s="98"/>
    </row>
    <row r="724" spans="1:38" ht="12.75">
      <c r="A724" s="98"/>
      <c r="B724" s="98"/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  <c r="AA724" s="98"/>
      <c r="AB724" s="98"/>
      <c r="AC724" s="98"/>
      <c r="AD724" s="98"/>
      <c r="AE724" s="98"/>
      <c r="AF724" s="98"/>
      <c r="AG724" s="98"/>
      <c r="AH724" s="98"/>
      <c r="AI724" s="98"/>
      <c r="AJ724" s="98"/>
      <c r="AK724" s="98"/>
      <c r="AL724" s="98"/>
    </row>
    <row r="725" spans="1:38" ht="12.75">
      <c r="A725" s="98"/>
      <c r="B725" s="98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  <c r="AA725" s="98"/>
      <c r="AB725" s="98"/>
      <c r="AC725" s="98"/>
      <c r="AD725" s="98"/>
      <c r="AE725" s="98"/>
      <c r="AF725" s="98"/>
      <c r="AG725" s="98"/>
      <c r="AH725" s="98"/>
      <c r="AI725" s="98"/>
      <c r="AJ725" s="98"/>
      <c r="AK725" s="98"/>
      <c r="AL725" s="98"/>
    </row>
    <row r="726" spans="1:38" ht="12.75">
      <c r="A726" s="98"/>
      <c r="B726" s="98"/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  <c r="AA726" s="98"/>
      <c r="AB726" s="98"/>
      <c r="AC726" s="98"/>
      <c r="AD726" s="98"/>
      <c r="AE726" s="98"/>
      <c r="AF726" s="98"/>
      <c r="AG726" s="98"/>
      <c r="AH726" s="98"/>
      <c r="AI726" s="98"/>
      <c r="AJ726" s="98"/>
      <c r="AK726" s="98"/>
      <c r="AL726" s="98"/>
    </row>
    <row r="727" spans="1:38" ht="12.75">
      <c r="A727" s="98"/>
      <c r="B727" s="98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  <c r="AA727" s="98"/>
      <c r="AB727" s="98"/>
      <c r="AC727" s="98"/>
      <c r="AD727" s="98"/>
      <c r="AE727" s="98"/>
      <c r="AF727" s="98"/>
      <c r="AG727" s="98"/>
      <c r="AH727" s="98"/>
      <c r="AI727" s="98"/>
      <c r="AJ727" s="98"/>
      <c r="AK727" s="98"/>
      <c r="AL727" s="98"/>
    </row>
    <row r="728" spans="1:38" ht="12.75">
      <c r="A728" s="98"/>
      <c r="B728" s="98"/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  <c r="AA728" s="98"/>
      <c r="AB728" s="98"/>
      <c r="AC728" s="98"/>
      <c r="AD728" s="98"/>
      <c r="AE728" s="98"/>
      <c r="AF728" s="98"/>
      <c r="AG728" s="98"/>
      <c r="AH728" s="98"/>
      <c r="AI728" s="98"/>
      <c r="AJ728" s="98"/>
      <c r="AK728" s="98"/>
      <c r="AL728" s="98"/>
    </row>
    <row r="729" spans="1:38" ht="12.75">
      <c r="A729" s="98"/>
      <c r="B729" s="98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  <c r="AA729" s="98"/>
      <c r="AB729" s="98"/>
      <c r="AC729" s="98"/>
      <c r="AD729" s="98"/>
      <c r="AE729" s="98"/>
      <c r="AF729" s="98"/>
      <c r="AG729" s="98"/>
      <c r="AH729" s="98"/>
      <c r="AI729" s="98"/>
      <c r="AJ729" s="98"/>
      <c r="AK729" s="98"/>
      <c r="AL729" s="98"/>
    </row>
    <row r="730" spans="1:38" ht="12.75">
      <c r="A730" s="98"/>
      <c r="B730" s="98"/>
      <c r="C730" s="98"/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  <c r="AA730" s="98"/>
      <c r="AB730" s="98"/>
      <c r="AC730" s="98"/>
      <c r="AD730" s="98"/>
      <c r="AE730" s="98"/>
      <c r="AF730" s="98"/>
      <c r="AG730" s="98"/>
      <c r="AH730" s="98"/>
      <c r="AI730" s="98"/>
      <c r="AJ730" s="98"/>
      <c r="AK730" s="98"/>
      <c r="AL730" s="98"/>
    </row>
    <row r="731" spans="1:38" ht="12.75">
      <c r="A731" s="98"/>
      <c r="B731" s="98"/>
      <c r="C731" s="98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  <c r="AA731" s="98"/>
      <c r="AB731" s="98"/>
      <c r="AC731" s="98"/>
      <c r="AD731" s="98"/>
      <c r="AE731" s="98"/>
      <c r="AF731" s="98"/>
      <c r="AG731" s="98"/>
      <c r="AH731" s="98"/>
      <c r="AI731" s="98"/>
      <c r="AJ731" s="98"/>
      <c r="AK731" s="98"/>
      <c r="AL731" s="98"/>
    </row>
    <row r="732" spans="1:38" ht="12.75">
      <c r="A732" s="98"/>
      <c r="B732" s="98"/>
      <c r="C732" s="98"/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  <c r="AA732" s="98"/>
      <c r="AB732" s="98"/>
      <c r="AC732" s="98"/>
      <c r="AD732" s="98"/>
      <c r="AE732" s="98"/>
      <c r="AF732" s="98"/>
      <c r="AG732" s="98"/>
      <c r="AH732" s="98"/>
      <c r="AI732" s="98"/>
      <c r="AJ732" s="98"/>
      <c r="AK732" s="98"/>
      <c r="AL732" s="98"/>
    </row>
    <row r="733" spans="1:38" ht="12.75">
      <c r="A733" s="98"/>
      <c r="B733" s="98"/>
      <c r="C733" s="98"/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  <c r="AA733" s="98"/>
      <c r="AB733" s="98"/>
      <c r="AC733" s="98"/>
      <c r="AD733" s="98"/>
      <c r="AE733" s="98"/>
      <c r="AF733" s="98"/>
      <c r="AG733" s="98"/>
      <c r="AH733" s="98"/>
      <c r="AI733" s="98"/>
      <c r="AJ733" s="98"/>
      <c r="AK733" s="98"/>
      <c r="AL733" s="98"/>
    </row>
    <row r="734" spans="1:38" ht="12.75">
      <c r="A734" s="98"/>
      <c r="B734" s="98"/>
      <c r="C734" s="98"/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  <c r="AA734" s="98"/>
      <c r="AB734" s="98"/>
      <c r="AC734" s="98"/>
      <c r="AD734" s="98"/>
      <c r="AE734" s="98"/>
      <c r="AF734" s="98"/>
      <c r="AG734" s="98"/>
      <c r="AH734" s="98"/>
      <c r="AI734" s="98"/>
      <c r="AJ734" s="98"/>
      <c r="AK734" s="98"/>
      <c r="AL734" s="98"/>
    </row>
    <row r="735" spans="1:38" ht="12.75">
      <c r="A735" s="98"/>
      <c r="B735" s="98"/>
      <c r="C735" s="98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  <c r="AA735" s="98"/>
      <c r="AB735" s="98"/>
      <c r="AC735" s="98"/>
      <c r="AD735" s="98"/>
      <c r="AE735" s="98"/>
      <c r="AF735" s="98"/>
      <c r="AG735" s="98"/>
      <c r="AH735" s="98"/>
      <c r="AI735" s="98"/>
      <c r="AJ735" s="98"/>
      <c r="AK735" s="98"/>
      <c r="AL735" s="98"/>
    </row>
    <row r="736" spans="1:38" ht="12.75">
      <c r="A736" s="98"/>
      <c r="B736" s="98"/>
      <c r="C736" s="98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  <c r="AA736" s="98"/>
      <c r="AB736" s="98"/>
      <c r="AC736" s="98"/>
      <c r="AD736" s="98"/>
      <c r="AE736" s="98"/>
      <c r="AF736" s="98"/>
      <c r="AG736" s="98"/>
      <c r="AH736" s="98"/>
      <c r="AI736" s="98"/>
      <c r="AJ736" s="98"/>
      <c r="AK736" s="98"/>
      <c r="AL736" s="98"/>
    </row>
    <row r="737" spans="1:38" ht="12.75">
      <c r="A737" s="98"/>
      <c r="B737" s="98"/>
      <c r="C737" s="98"/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  <c r="AA737" s="98"/>
      <c r="AB737" s="98"/>
      <c r="AC737" s="98"/>
      <c r="AD737" s="98"/>
      <c r="AE737" s="98"/>
      <c r="AF737" s="98"/>
      <c r="AG737" s="98"/>
      <c r="AH737" s="98"/>
      <c r="AI737" s="98"/>
      <c r="AJ737" s="98"/>
      <c r="AK737" s="98"/>
      <c r="AL737" s="98"/>
    </row>
    <row r="738" spans="1:38" ht="12.75">
      <c r="A738" s="98"/>
      <c r="B738" s="98"/>
      <c r="C738" s="98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  <c r="AA738" s="98"/>
      <c r="AB738" s="98"/>
      <c r="AC738" s="98"/>
      <c r="AD738" s="98"/>
      <c r="AE738" s="98"/>
      <c r="AF738" s="98"/>
      <c r="AG738" s="98"/>
      <c r="AH738" s="98"/>
      <c r="AI738" s="98"/>
      <c r="AJ738" s="98"/>
      <c r="AK738" s="98"/>
      <c r="AL738" s="98"/>
    </row>
    <row r="739" spans="1:38" ht="12.75">
      <c r="A739" s="98"/>
      <c r="B739" s="98"/>
      <c r="C739" s="98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  <c r="AA739" s="98"/>
      <c r="AB739" s="98"/>
      <c r="AC739" s="98"/>
      <c r="AD739" s="98"/>
      <c r="AE739" s="98"/>
      <c r="AF739" s="98"/>
      <c r="AG739" s="98"/>
      <c r="AH739" s="98"/>
      <c r="AI739" s="98"/>
      <c r="AJ739" s="98"/>
      <c r="AK739" s="98"/>
      <c r="AL739" s="98"/>
    </row>
  </sheetData>
  <printOptions/>
  <pageMargins left="0.5" right="0" top="0.25" bottom="0.25" header="0.5" footer="0.25"/>
  <pageSetup fitToHeight="1" fitToWidth="1" horizontalDpi="300" verticalDpi="300" orientation="portrait" paperSize="9" scale="67" r:id="rId3"/>
  <legacyDrawing r:id="rId2"/>
  <oleObjects>
    <oleObject progId="MS_ClipArt_Gallery" shapeId="7210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Antah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Antah Holdings Berhad</dc:creator>
  <cp:keywords/>
  <dc:description/>
  <cp:lastModifiedBy>R2975</cp:lastModifiedBy>
  <cp:lastPrinted>2004-09-10T09:08:57Z</cp:lastPrinted>
  <dcterms:created xsi:type="dcterms:W3CDTF">2000-08-28T01:11:02Z</dcterms:created>
  <dcterms:modified xsi:type="dcterms:W3CDTF">2004-09-17T02:42:26Z</dcterms:modified>
  <cp:category/>
  <cp:version/>
  <cp:contentType/>
  <cp:contentStatus/>
</cp:coreProperties>
</file>